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<sst xmlns="http://schemas.openxmlformats.org/spreadsheetml/2006/main" count="38" uniqueCount="23">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</sst>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3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975"/>
          <c:w val="0.866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P.76'!$B$5:$B$23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'std. - P.76'!$C$5:$C$23</c:f>
              <c:numCache>
                <c:ptCount val="19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</c:numCache>
            </c:numRef>
          </c:val>
        </c:ser>
        <c:gapWidth val="100"/>
        <c:axId val="27797404"/>
        <c:axId val="48850045"/>
      </c:barChart>
      <c:lineChart>
        <c:grouping val="standard"/>
        <c:varyColors val="0"/>
        <c:ser>
          <c:idx val="1"/>
          <c:order val="1"/>
          <c:tx>
            <c:v>ค่าเฉลี่ย  (2547 - 2564 )อยู่ระหว่างค่า+-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P.76'!$E$5:$E$22</c:f>
              <c:numCache>
                <c:ptCount val="18"/>
                <c:pt idx="0">
                  <c:v>1089.3666666666666</c:v>
                </c:pt>
                <c:pt idx="1">
                  <c:v>1089.3666666666666</c:v>
                </c:pt>
                <c:pt idx="2">
                  <c:v>1089.3666666666666</c:v>
                </c:pt>
                <c:pt idx="3">
                  <c:v>1089.3666666666666</c:v>
                </c:pt>
                <c:pt idx="4">
                  <c:v>1089.3666666666666</c:v>
                </c:pt>
                <c:pt idx="5">
                  <c:v>1089.3666666666666</c:v>
                </c:pt>
                <c:pt idx="6">
                  <c:v>1089.3666666666666</c:v>
                </c:pt>
                <c:pt idx="7">
                  <c:v>1089.3666666666666</c:v>
                </c:pt>
                <c:pt idx="8">
                  <c:v>1089.3666666666666</c:v>
                </c:pt>
                <c:pt idx="9">
                  <c:v>1089.3666666666666</c:v>
                </c:pt>
                <c:pt idx="10">
                  <c:v>1089.3666666666666</c:v>
                </c:pt>
                <c:pt idx="11">
                  <c:v>1089.3666666666666</c:v>
                </c:pt>
                <c:pt idx="12">
                  <c:v>1089.3666666666666</c:v>
                </c:pt>
                <c:pt idx="13">
                  <c:v>1089.3666666666666</c:v>
                </c:pt>
                <c:pt idx="14">
                  <c:v>1089.3666666666666</c:v>
                </c:pt>
                <c:pt idx="15">
                  <c:v>1089.3666666666666</c:v>
                </c:pt>
                <c:pt idx="16">
                  <c:v>1089.3666666666666</c:v>
                </c:pt>
                <c:pt idx="17">
                  <c:v>1089.3666666666666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P.76'!$H$5:$H$22</c:f>
              <c:numCache>
                <c:ptCount val="18"/>
                <c:pt idx="0">
                  <c:v>1307.091798291788</c:v>
                </c:pt>
                <c:pt idx="1">
                  <c:v>1307.091798291788</c:v>
                </c:pt>
                <c:pt idx="2">
                  <c:v>1307.091798291788</c:v>
                </c:pt>
                <c:pt idx="3">
                  <c:v>1307.091798291788</c:v>
                </c:pt>
                <c:pt idx="4">
                  <c:v>1307.091798291788</c:v>
                </c:pt>
                <c:pt idx="5">
                  <c:v>1307.091798291788</c:v>
                </c:pt>
                <c:pt idx="6">
                  <c:v>1307.091798291788</c:v>
                </c:pt>
                <c:pt idx="7">
                  <c:v>1307.091798291788</c:v>
                </c:pt>
                <c:pt idx="8">
                  <c:v>1307.091798291788</c:v>
                </c:pt>
                <c:pt idx="9">
                  <c:v>1307.091798291788</c:v>
                </c:pt>
                <c:pt idx="10">
                  <c:v>1307.091798291788</c:v>
                </c:pt>
                <c:pt idx="11">
                  <c:v>1307.091798291788</c:v>
                </c:pt>
                <c:pt idx="12">
                  <c:v>1307.091798291788</c:v>
                </c:pt>
                <c:pt idx="13">
                  <c:v>1307.091798291788</c:v>
                </c:pt>
                <c:pt idx="14">
                  <c:v>1307.091798291788</c:v>
                </c:pt>
                <c:pt idx="15">
                  <c:v>1307.091798291788</c:v>
                </c:pt>
                <c:pt idx="16">
                  <c:v>1307.091798291788</c:v>
                </c:pt>
                <c:pt idx="17">
                  <c:v>1307.091798291788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P.76'!$F$5:$F$22</c:f>
              <c:numCache>
                <c:ptCount val="18"/>
                <c:pt idx="0">
                  <c:v>871.641535041545</c:v>
                </c:pt>
                <c:pt idx="1">
                  <c:v>871.641535041545</c:v>
                </c:pt>
                <c:pt idx="2">
                  <c:v>871.641535041545</c:v>
                </c:pt>
                <c:pt idx="3">
                  <c:v>871.641535041545</c:v>
                </c:pt>
                <c:pt idx="4">
                  <c:v>871.641535041545</c:v>
                </c:pt>
                <c:pt idx="5">
                  <c:v>871.641535041545</c:v>
                </c:pt>
                <c:pt idx="6">
                  <c:v>871.641535041545</c:v>
                </c:pt>
                <c:pt idx="7">
                  <c:v>871.641535041545</c:v>
                </c:pt>
                <c:pt idx="8">
                  <c:v>871.641535041545</c:v>
                </c:pt>
                <c:pt idx="9">
                  <c:v>871.641535041545</c:v>
                </c:pt>
                <c:pt idx="10">
                  <c:v>871.641535041545</c:v>
                </c:pt>
                <c:pt idx="11">
                  <c:v>871.641535041545</c:v>
                </c:pt>
                <c:pt idx="12">
                  <c:v>871.641535041545</c:v>
                </c:pt>
                <c:pt idx="13">
                  <c:v>871.641535041545</c:v>
                </c:pt>
                <c:pt idx="14">
                  <c:v>871.641535041545</c:v>
                </c:pt>
                <c:pt idx="15">
                  <c:v>871.641535041545</c:v>
                </c:pt>
                <c:pt idx="16">
                  <c:v>871.641535041545</c:v>
                </c:pt>
                <c:pt idx="17">
                  <c:v>871.641535041545</c:v>
                </c:pt>
              </c:numCache>
            </c:numRef>
          </c:val>
          <c:smooth val="0"/>
        </c:ser>
        <c:axId val="27797404"/>
        <c:axId val="48850045"/>
      </c:line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850045"/>
        <c:crossesAt val="0"/>
        <c:auto val="1"/>
        <c:lblOffset val="100"/>
        <c:tickLblSkip val="1"/>
        <c:noMultiLvlLbl val="0"/>
      </c:catAx>
      <c:valAx>
        <c:axId val="4885004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79740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6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7775"/>
          <c:w val="0.86275"/>
          <c:h val="0.728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P.76'!$B$5:$B$23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'std. - P.76'!$C$5:$C$23</c:f>
              <c:numCache>
                <c:ptCount val="19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(2547 - 2564 )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P.76'!$B$5:$B$23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'std. - P.76'!$E$5:$E$22</c:f>
              <c:numCache>
                <c:ptCount val="18"/>
                <c:pt idx="0">
                  <c:v>1089.3666666666666</c:v>
                </c:pt>
                <c:pt idx="1">
                  <c:v>1089.3666666666666</c:v>
                </c:pt>
                <c:pt idx="2">
                  <c:v>1089.3666666666666</c:v>
                </c:pt>
                <c:pt idx="3">
                  <c:v>1089.3666666666666</c:v>
                </c:pt>
                <c:pt idx="4">
                  <c:v>1089.3666666666666</c:v>
                </c:pt>
                <c:pt idx="5">
                  <c:v>1089.3666666666666</c:v>
                </c:pt>
                <c:pt idx="6">
                  <c:v>1089.3666666666666</c:v>
                </c:pt>
                <c:pt idx="7">
                  <c:v>1089.3666666666666</c:v>
                </c:pt>
                <c:pt idx="8">
                  <c:v>1089.3666666666666</c:v>
                </c:pt>
                <c:pt idx="9">
                  <c:v>1089.3666666666666</c:v>
                </c:pt>
                <c:pt idx="10">
                  <c:v>1089.3666666666666</c:v>
                </c:pt>
                <c:pt idx="11">
                  <c:v>1089.3666666666666</c:v>
                </c:pt>
                <c:pt idx="12">
                  <c:v>1089.3666666666666</c:v>
                </c:pt>
                <c:pt idx="13">
                  <c:v>1089.3666666666666</c:v>
                </c:pt>
                <c:pt idx="14">
                  <c:v>1089.3666666666666</c:v>
                </c:pt>
                <c:pt idx="15">
                  <c:v>1089.3666666666666</c:v>
                </c:pt>
                <c:pt idx="16">
                  <c:v>1089.3666666666666</c:v>
                </c:pt>
                <c:pt idx="17">
                  <c:v>1089.3666666666666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P.76'!$B$5:$B$23</c:f>
              <c:numCach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'std. - P.76'!$D$5:$D$23</c:f>
              <c:numCache>
                <c:ptCount val="19"/>
                <c:pt idx="18">
                  <c:v>1434</c:v>
                </c:pt>
              </c:numCache>
            </c:numRef>
          </c:val>
          <c:smooth val="0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539543"/>
        <c:crossesAt val="0"/>
        <c:auto val="1"/>
        <c:lblOffset val="100"/>
        <c:tickLblSkip val="1"/>
        <c:noMultiLvlLbl val="0"/>
      </c:catAx>
      <c:valAx>
        <c:axId val="6453954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997222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25"/>
          <c:y val="0.4895"/>
          <c:w val="0.217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0.46625</cdr:x>
      <cdr:y>0.484</cdr:y>
    </cdr:from>
    <cdr:to>
      <cdr:x>0.59525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2981325"/>
          <a:ext cx="11334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0.5355</cdr:x>
      <cdr:y>0.423</cdr:y>
    </cdr:from>
    <cdr:to>
      <cdr:x>0.67275</cdr:x>
      <cdr:y>0.464</cdr:y>
    </cdr:to>
    <cdr:sp>
      <cdr:nvSpPr>
        <cdr:cNvPr id="2" name="TextBox 1"/>
        <cdr:cNvSpPr txBox="1">
          <a:spLocks noChangeArrowheads="1"/>
        </cdr:cNvSpPr>
      </cdr:nvSpPr>
      <cdr:spPr>
        <a:xfrm>
          <a:off x="4686300" y="2609850"/>
          <a:ext cx="12001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0.267</cdr:x>
      <cdr:y>0.5925</cdr:y>
    </cdr:from>
    <cdr:to>
      <cdr:x>0.405</cdr:x>
      <cdr:y>0.633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3648075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0.38425</cdr:y>
    </cdr:from>
    <cdr:to>
      <cdr:x>0.2615</cdr:x>
      <cdr:y>0.53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362200"/>
          <a:ext cx="352425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1">
      <selection activeCell="C24" sqref="C2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2">$C$75</f>
        <v>1089.3666666666666</v>
      </c>
      <c r="F5" s="62">
        <f aca="true" t="shared" si="1" ref="F5:F22">+$C$78</f>
        <v>871.641535041545</v>
      </c>
      <c r="G5" s="63">
        <f aca="true" t="shared" si="2" ref="G5:G22">$C$76</f>
        <v>217.7251316251216</v>
      </c>
      <c r="H5" s="64">
        <f aca="true" t="shared" si="3" ref="H5:H22">+$C$79</f>
        <v>1307.091798291788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1089.3666666666666</v>
      </c>
      <c r="F6" s="67">
        <f t="shared" si="1"/>
        <v>871.641535041545</v>
      </c>
      <c r="G6" s="68">
        <f t="shared" si="2"/>
        <v>217.7251316251216</v>
      </c>
      <c r="H6" s="69">
        <f t="shared" si="3"/>
        <v>1307.091798291788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1089.3666666666666</v>
      </c>
      <c r="F7" s="67">
        <f t="shared" si="1"/>
        <v>871.641535041545</v>
      </c>
      <c r="G7" s="68">
        <f t="shared" si="2"/>
        <v>217.7251316251216</v>
      </c>
      <c r="H7" s="69">
        <f t="shared" si="3"/>
        <v>1307.091798291788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1089.3666666666666</v>
      </c>
      <c r="F8" s="67">
        <f t="shared" si="1"/>
        <v>871.641535041545</v>
      </c>
      <c r="G8" s="68">
        <f t="shared" si="2"/>
        <v>217.7251316251216</v>
      </c>
      <c r="H8" s="69">
        <f t="shared" si="3"/>
        <v>1307.091798291788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1089.3666666666666</v>
      </c>
      <c r="F9" s="67">
        <f t="shared" si="1"/>
        <v>871.641535041545</v>
      </c>
      <c r="G9" s="68">
        <f t="shared" si="2"/>
        <v>217.7251316251216</v>
      </c>
      <c r="H9" s="69">
        <f t="shared" si="3"/>
        <v>1307.091798291788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1089.3666666666666</v>
      </c>
      <c r="F10" s="67">
        <f t="shared" si="1"/>
        <v>871.641535041545</v>
      </c>
      <c r="G10" s="68">
        <f t="shared" si="2"/>
        <v>217.7251316251216</v>
      </c>
      <c r="H10" s="69">
        <f t="shared" si="3"/>
        <v>1307.091798291788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1089.3666666666666</v>
      </c>
      <c r="F11" s="67">
        <f t="shared" si="1"/>
        <v>871.641535041545</v>
      </c>
      <c r="G11" s="68">
        <f t="shared" si="2"/>
        <v>217.7251316251216</v>
      </c>
      <c r="H11" s="69">
        <f t="shared" si="3"/>
        <v>1307.091798291788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1089.3666666666666</v>
      </c>
      <c r="F12" s="67">
        <f t="shared" si="1"/>
        <v>871.641535041545</v>
      </c>
      <c r="G12" s="68">
        <f t="shared" si="2"/>
        <v>217.7251316251216</v>
      </c>
      <c r="H12" s="69">
        <f t="shared" si="3"/>
        <v>1307.091798291788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1089.3666666666666</v>
      </c>
      <c r="F13" s="67">
        <f t="shared" si="1"/>
        <v>871.641535041545</v>
      </c>
      <c r="G13" s="68">
        <f t="shared" si="2"/>
        <v>217.7251316251216</v>
      </c>
      <c r="H13" s="69">
        <f t="shared" si="3"/>
        <v>1307.091798291788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1089.3666666666666</v>
      </c>
      <c r="F14" s="67">
        <f t="shared" si="1"/>
        <v>871.641535041545</v>
      </c>
      <c r="G14" s="68">
        <f t="shared" si="2"/>
        <v>217.7251316251216</v>
      </c>
      <c r="H14" s="69">
        <f t="shared" si="3"/>
        <v>1307.091798291788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1089.3666666666666</v>
      </c>
      <c r="F15" s="67">
        <f t="shared" si="1"/>
        <v>871.641535041545</v>
      </c>
      <c r="G15" s="68">
        <f t="shared" si="2"/>
        <v>217.7251316251216</v>
      </c>
      <c r="H15" s="69">
        <f t="shared" si="3"/>
        <v>1307.091798291788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1089.3666666666666</v>
      </c>
      <c r="F16" s="67">
        <f t="shared" si="1"/>
        <v>871.641535041545</v>
      </c>
      <c r="G16" s="68">
        <f t="shared" si="2"/>
        <v>217.7251316251216</v>
      </c>
      <c r="H16" s="69">
        <f t="shared" si="3"/>
        <v>1307.091798291788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1089.3666666666666</v>
      </c>
      <c r="F17" s="67">
        <f t="shared" si="1"/>
        <v>871.641535041545</v>
      </c>
      <c r="G17" s="68">
        <f t="shared" si="2"/>
        <v>217.7251316251216</v>
      </c>
      <c r="H17" s="69">
        <f t="shared" si="3"/>
        <v>1307.091798291788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1089.3666666666666</v>
      </c>
      <c r="F18" s="67">
        <f t="shared" si="1"/>
        <v>871.641535041545</v>
      </c>
      <c r="G18" s="68">
        <f t="shared" si="2"/>
        <v>217.7251316251216</v>
      </c>
      <c r="H18" s="69">
        <f t="shared" si="3"/>
        <v>1307.091798291788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1089.3666666666666</v>
      </c>
      <c r="F19" s="67">
        <f t="shared" si="1"/>
        <v>871.641535041545</v>
      </c>
      <c r="G19" s="68">
        <f t="shared" si="2"/>
        <v>217.7251316251216</v>
      </c>
      <c r="H19" s="69">
        <f t="shared" si="3"/>
        <v>1307.091798291788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1089.3666666666666</v>
      </c>
      <c r="F20" s="67">
        <f t="shared" si="1"/>
        <v>871.641535041545</v>
      </c>
      <c r="G20" s="68">
        <f t="shared" si="2"/>
        <v>217.7251316251216</v>
      </c>
      <c r="H20" s="69">
        <f t="shared" si="3"/>
        <v>1307.091798291788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1089.3666666666666</v>
      </c>
      <c r="F21" s="67">
        <f t="shared" si="1"/>
        <v>871.641535041545</v>
      </c>
      <c r="G21" s="68">
        <f t="shared" si="2"/>
        <v>217.7251316251216</v>
      </c>
      <c r="H21" s="69">
        <f t="shared" si="3"/>
        <v>1307.091798291788</v>
      </c>
      <c r="I21" s="2">
        <f>I20+1</f>
        <v>17</v>
      </c>
    </row>
    <row r="22" spans="2:14" ht="11.25">
      <c r="B22" s="22">
        <v>2564</v>
      </c>
      <c r="C22" s="65">
        <v>1249</v>
      </c>
      <c r="D22" s="60"/>
      <c r="E22" s="66">
        <f t="shared" si="0"/>
        <v>1089.3666666666666</v>
      </c>
      <c r="F22" s="67">
        <f t="shared" si="1"/>
        <v>871.641535041545</v>
      </c>
      <c r="G22" s="68">
        <f t="shared" si="2"/>
        <v>217.7251316251216</v>
      </c>
      <c r="H22" s="69">
        <f t="shared" si="3"/>
        <v>1307.091798291788</v>
      </c>
      <c r="I22" s="2">
        <f>I21+1</f>
        <v>18</v>
      </c>
      <c r="K22" s="88" t="str">
        <f>'[1]std. - เขื่อนแม่กวง'!$K$60:$N$60</f>
        <v>ปีน้ำ2565 ปริมาณฝนสะสม 1 เม.ย.65 - 31 มี.ค.66</v>
      </c>
      <c r="L22" s="88"/>
      <c r="M22" s="88"/>
      <c r="N22" s="88"/>
    </row>
    <row r="23" spans="2:8" ht="11.25">
      <c r="B23" s="82">
        <v>2565</v>
      </c>
      <c r="C23" s="83">
        <v>1434</v>
      </c>
      <c r="D23" s="84">
        <f>C23</f>
        <v>1434</v>
      </c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.75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AVERAGE(C5:C22)</f>
        <v>1089.3666666666666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STDEV(C5:C22)</f>
        <v>217.7251316251216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0.19986395608315685</v>
      </c>
      <c r="D77" s="38"/>
      <c r="E77" s="49">
        <f>C77*100</f>
        <v>19.986395608315686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13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871.641535041545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1307.091798291788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18</v>
      </c>
    </row>
    <row r="84" ht="11.25">
      <c r="C84" s="76">
        <f>COUNTIF(C5:C22,"&gt;1301")</f>
        <v>4</v>
      </c>
    </row>
    <row r="85" ht="11.25">
      <c r="C85" s="76">
        <f>COUNTIF(C5:C22,"&lt;859")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2023-04-10T07:28:04Z</dcterms:modified>
  <cp:category/>
  <cp:version/>
  <cp:contentType/>
  <cp:contentStatus/>
</cp:coreProperties>
</file>