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ลำปาง\"/>
    </mc:Choice>
  </mc:AlternateContent>
  <xr:revisionPtr revIDLastSave="0" documentId="13_ncr:1_{5D70462D-97FD-4C29-8CE5-0A1D8524EE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W.16A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A31" i="1"/>
  <c r="T7" i="1"/>
  <c r="T6" i="1"/>
  <c r="T5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V5" i="1"/>
  <c r="V6" i="1" s="1"/>
  <c r="V7" i="1" s="1"/>
  <c r="V8" i="1" s="1"/>
  <c r="A76" i="1"/>
  <c r="A77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B78" i="1" l="1"/>
  <c r="C76" i="1"/>
  <c r="B79" i="1" s="1"/>
  <c r="T10" i="1" l="1"/>
  <c r="B81" i="1"/>
  <c r="B82" i="1" s="1"/>
  <c r="T11" i="1"/>
  <c r="G35" i="1" l="1"/>
  <c r="O35" i="1"/>
  <c r="M35" i="1"/>
  <c r="H35" i="1"/>
  <c r="P35" i="1"/>
  <c r="I35" i="1"/>
  <c r="Q35" i="1"/>
  <c r="E35" i="1"/>
  <c r="J35" i="1"/>
  <c r="K35" i="1"/>
  <c r="L35" i="1"/>
  <c r="F35" i="1"/>
  <c r="N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<sst xmlns="http://schemas.openxmlformats.org/spreadsheetml/2006/main" count="42" uniqueCount="24">
  <si>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</si>
  <si>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</si>
  <si>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</si>
  <si>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</si>
  <si>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</si>
  <si>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</si>
  <si>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</si>
  <si>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</si>
  <si>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</si>
  <si>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</si>
  <si>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</si>
  <si>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</si>
  <si>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</si>
  <si>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</si>
  <si>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</si>
  <si>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</si>
  <si>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</si>
  <si>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</si>
  <si>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</si>
  <si>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</si>
  <si>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</si>
  <si>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</si>
  <si>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</si>
  <si>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W.16A (16330)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</si>
</sst>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W.16A </a:t>
            </a:r>
            <a:r>
              <a:rPr lang="th-TH"/>
              <a:t>อ.แจ้ห่ม จ.ลำปาง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W.16A'!$E$34:$Q$34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W.16A'!$E$35:$Q$35</c:f>
              <c:numCache>
                <c:formatCode>0</c:formatCode>
                <c:ptCount val="13"/>
                <c:pt idx="0" formatCode="0.0">
                  <c:v>68.099999999999994</c:v>
                </c:pt>
                <c:pt idx="1">
                  <c:v>79.22</c:v>
                </c:pt>
                <c:pt idx="2" formatCode="0.0">
                  <c:v>86.33</c:v>
                </c:pt>
                <c:pt idx="3" formatCode="0.0">
                  <c:v>91.6</c:v>
                </c:pt>
                <c:pt idx="4" formatCode="0.0">
                  <c:v>95.79</c:v>
                </c:pt>
                <c:pt idx="5" formatCode="0.0">
                  <c:v>99.27</c:v>
                </c:pt>
                <c:pt idx="6" formatCode="0.0">
                  <c:v>107.16</c:v>
                </c:pt>
                <c:pt idx="7" formatCode="0.0">
                  <c:v>122.08</c:v>
                </c:pt>
                <c:pt idx="8" formatCode="0.0">
                  <c:v>126.82</c:v>
                </c:pt>
                <c:pt idx="9" formatCode="0.0">
                  <c:v>141.4</c:v>
                </c:pt>
                <c:pt idx="10" formatCode="0.0">
                  <c:v>155.88</c:v>
                </c:pt>
                <c:pt idx="11" formatCode="0.0">
                  <c:v>170.3</c:v>
                </c:pt>
                <c:pt idx="12" formatCode="0.0">
                  <c:v>189.33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8C-406C-AB7A-73AAF59AE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256840"/>
        <c:axId val="274489208"/>
      </c:scatterChart>
      <c:valAx>
        <c:axId val="19025684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4489208"/>
        <c:crossesAt val="10"/>
        <c:crossBetween val="midCat"/>
      </c:valAx>
      <c:valAx>
        <c:axId val="27448920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9025684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FA51A9FF-0D12-4661-B51B-297A3F866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6.12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2539</v>
      </c>
      <c r="B4" s="17">
        <v>75.400000000000006</v>
      </c>
      <c r="C4" s="38">
        <v>2567</v>
      </c>
      <c r="D4" s="9">
        <v>59.3</v>
      </c>
      <c r="E4" s="40"/>
      <c r="F4" s="18"/>
      <c r="G4" s="2" t="s">
        <v>0</v>
      </c>
      <c r="I4" s="1" t="s">
        <v>0</v>
      </c>
      <c r="K4" s="5" t="s">
        <v>0</v>
      </c>
      <c r="R4" s="1" t="s">
        <v>5</v>
      </c>
      <c r="T4" s="4">
        <f>COUNT(G39:G70)</f>
        <v>29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2540</v>
      </c>
      <c r="B5" s="8">
        <v>67</v>
      </c>
      <c r="C5" s="38"/>
      <c r="D5" s="9"/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AVERAGE(G39:G70)</f>
        <v>71.600000000000009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29" si="0">A5+1</f>
        <v>2541</v>
      </c>
      <c r="B6" s="8">
        <v>51.9</v>
      </c>
      <c r="C6" s="38"/>
      <c r="D6" s="9"/>
      <c r="E6" s="41"/>
      <c r="F6" s="9"/>
      <c r="I6" s="1" t="s">
        <v>0</v>
      </c>
      <c r="K6" s="2" t="s">
        <v>0</v>
      </c>
      <c r="R6" s="1" t="s">
        <v>9</v>
      </c>
      <c r="T6" s="7">
        <f>(VAR(G39:G70))</f>
        <v>528.30357142857144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2542</v>
      </c>
      <c r="B7" s="8">
        <v>48.8</v>
      </c>
      <c r="C7" s="38"/>
      <c r="D7" s="9"/>
      <c r="E7" s="41"/>
      <c r="F7" s="9"/>
      <c r="I7" s="1" t="s">
        <v>10</v>
      </c>
      <c r="K7" s="2" t="s">
        <v>0</v>
      </c>
      <c r="R7" s="1" t="s">
        <v>11</v>
      </c>
      <c r="T7" s="7">
        <f>STDEV(G39:G70)</f>
        <v>22.984855262293287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2543</v>
      </c>
      <c r="B8" s="8">
        <v>68.900000000000006</v>
      </c>
      <c r="C8" s="38"/>
      <c r="D8" s="9"/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2544</v>
      </c>
      <c r="B9" s="8">
        <v>52.1</v>
      </c>
      <c r="C9" s="38"/>
      <c r="D9" s="9"/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2545</v>
      </c>
      <c r="B10" s="8">
        <v>69</v>
      </c>
      <c r="C10" s="38"/>
      <c r="D10" s="10"/>
      <c r="E10" s="41"/>
      <c r="F10" s="9"/>
      <c r="S10" s="2" t="s">
        <v>12</v>
      </c>
      <c r="T10" s="23">
        <f>+B78</f>
        <v>0.53526600000000002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2546</v>
      </c>
      <c r="B11" s="8">
        <v>86.9</v>
      </c>
      <c r="C11" s="38"/>
      <c r="D11" s="43"/>
      <c r="E11" s="41"/>
      <c r="F11" s="9"/>
      <c r="S11" s="2" t="s">
        <v>13</v>
      </c>
      <c r="T11" s="23">
        <f>+B79</f>
        <v>1.108641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2547</v>
      </c>
      <c r="B12" s="8">
        <v>68.400000000000006</v>
      </c>
      <c r="C12" s="38"/>
      <c r="D12" s="18"/>
      <c r="E12" s="41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2548</v>
      </c>
      <c r="B13" s="8">
        <v>73.5</v>
      </c>
      <c r="C13" s="38"/>
      <c r="D13" s="9"/>
      <c r="E13" s="41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2549</v>
      </c>
      <c r="B14" s="8">
        <v>63.5</v>
      </c>
      <c r="C14" s="38"/>
      <c r="D14" s="9"/>
      <c r="E14" s="41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2550</v>
      </c>
      <c r="B15" s="8">
        <v>55</v>
      </c>
      <c r="C15" s="38"/>
      <c r="D15" s="9"/>
      <c r="E15" s="41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2551</v>
      </c>
      <c r="B16" s="8">
        <v>84</v>
      </c>
      <c r="C16" s="38"/>
      <c r="D16" s="9"/>
      <c r="E16" s="41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2552</v>
      </c>
      <c r="B17" s="8">
        <v>74.7</v>
      </c>
      <c r="C17" s="38"/>
      <c r="D17" s="9"/>
      <c r="E17" s="41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2553</v>
      </c>
      <c r="B18" s="8">
        <v>151.80000000000001</v>
      </c>
      <c r="C18" s="38"/>
      <c r="D18" s="9"/>
      <c r="E18" s="41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2554</v>
      </c>
      <c r="B19" s="8">
        <v>116</v>
      </c>
      <c r="C19" s="38"/>
      <c r="D19" s="9"/>
      <c r="E19" s="41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2555</v>
      </c>
      <c r="B20" s="8">
        <v>83</v>
      </c>
      <c r="C20" s="38"/>
      <c r="D20" s="9"/>
      <c r="E20" s="41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2556</v>
      </c>
      <c r="B21" s="42">
        <v>47.5</v>
      </c>
      <c r="C21" s="38"/>
      <c r="D21" s="9"/>
      <c r="E21" s="41"/>
      <c r="F21" s="57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2557</v>
      </c>
      <c r="B22" s="8">
        <v>55.5</v>
      </c>
      <c r="C22" s="38"/>
      <c r="D22" s="9"/>
      <c r="E22" s="41"/>
      <c r="F22" s="58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2558</v>
      </c>
      <c r="B23" s="8">
        <v>40.299999999999997</v>
      </c>
      <c r="C23" s="38"/>
      <c r="D23" s="9"/>
      <c r="E23" s="41"/>
      <c r="F23" s="58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2559</v>
      </c>
      <c r="B24" s="8">
        <v>54.8</v>
      </c>
      <c r="C24" s="38"/>
      <c r="D24" s="9"/>
      <c r="E24" s="41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2560</v>
      </c>
      <c r="B25" s="8">
        <v>66.3</v>
      </c>
      <c r="C25" s="38"/>
      <c r="D25" s="9"/>
      <c r="E25" s="41"/>
      <c r="F25" s="58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2561</v>
      </c>
      <c r="B26" s="8">
        <v>76</v>
      </c>
      <c r="C26" s="38"/>
      <c r="D26" s="9"/>
      <c r="E26" s="41"/>
      <c r="F26" s="44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2562</v>
      </c>
      <c r="B27" s="8">
        <v>50.5</v>
      </c>
      <c r="C27" s="38"/>
      <c r="D27" s="9"/>
      <c r="E27" s="41"/>
      <c r="F27" s="44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2563</v>
      </c>
      <c r="B28" s="8">
        <v>90</v>
      </c>
      <c r="C28" s="38"/>
      <c r="D28" s="53"/>
      <c r="E28" s="41"/>
      <c r="F28" s="44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2564</v>
      </c>
      <c r="B29" s="8">
        <v>92.6</v>
      </c>
      <c r="C29" s="38"/>
      <c r="D29" s="54"/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v>2565</v>
      </c>
      <c r="B30" s="8">
        <v>94</v>
      </c>
      <c r="C30" s="38"/>
      <c r="D30" s="55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>A30+1</f>
        <v>2566</v>
      </c>
      <c r="B31" s="48">
        <v>59.7</v>
      </c>
      <c r="C31" s="39"/>
      <c r="D31" s="56"/>
      <c r="E31" s="59"/>
      <c r="F31" s="47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2">ROUND((((-LN(-LN(1-1/E34)))+$B$81*$B$82)/$B$81),2)</f>
        <v>68.099999999999994</v>
      </c>
      <c r="F35" s="16">
        <f t="shared" si="2"/>
        <v>79.22</v>
      </c>
      <c r="G35" s="15">
        <f t="shared" si="2"/>
        <v>86.33</v>
      </c>
      <c r="H35" s="15">
        <f t="shared" si="2"/>
        <v>91.6</v>
      </c>
      <c r="I35" s="15">
        <f t="shared" si="2"/>
        <v>95.79</v>
      </c>
      <c r="J35" s="15">
        <f t="shared" si="2"/>
        <v>99.27</v>
      </c>
      <c r="K35" s="15">
        <f t="shared" si="2"/>
        <v>107.16</v>
      </c>
      <c r="L35" s="15">
        <f t="shared" si="2"/>
        <v>122.08</v>
      </c>
      <c r="M35" s="15">
        <f t="shared" si="2"/>
        <v>126.82</v>
      </c>
      <c r="N35" s="15">
        <f t="shared" si="2"/>
        <v>141.4</v>
      </c>
      <c r="O35" s="15">
        <f t="shared" si="2"/>
        <v>155.88</v>
      </c>
      <c r="P35" s="15">
        <f t="shared" si="2"/>
        <v>170.3</v>
      </c>
      <c r="Q35" s="15">
        <f t="shared" si="2"/>
        <v>189.33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2539</v>
      </c>
      <c r="G39" s="50">
        <v>75.400000000000006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 t="shared" ref="F40:F64" si="3">F39+1</f>
        <v>2540</v>
      </c>
      <c r="G40" s="50">
        <v>67</v>
      </c>
      <c r="V40" s="5"/>
      <c r="W40" s="5"/>
      <c r="X40" s="5"/>
      <c r="Y40" s="5"/>
    </row>
    <row r="41" spans="1:27" x14ac:dyDescent="0.6">
      <c r="A41" s="25"/>
      <c r="B41" s="26"/>
      <c r="F41" s="49">
        <f t="shared" si="3"/>
        <v>2541</v>
      </c>
      <c r="G41" s="50">
        <v>51.9</v>
      </c>
      <c r="V41" s="5"/>
      <c r="W41" s="5"/>
      <c r="X41" s="5"/>
      <c r="Y41" s="5"/>
    </row>
    <row r="42" spans="1:27" ht="12" customHeight="1" x14ac:dyDescent="0.6">
      <c r="F42" s="49">
        <f t="shared" si="3"/>
        <v>2542</v>
      </c>
      <c r="G42" s="50">
        <v>48.8</v>
      </c>
      <c r="V42" s="5"/>
      <c r="W42" s="5"/>
      <c r="X42" s="5"/>
      <c r="Y42" s="5"/>
    </row>
    <row r="43" spans="1:27" ht="12" customHeight="1" x14ac:dyDescent="0.6">
      <c r="F43" s="49">
        <f t="shared" si="3"/>
        <v>2543</v>
      </c>
      <c r="G43" s="50">
        <v>68.900000000000006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3"/>
        <v>2544</v>
      </c>
      <c r="G44" s="50">
        <v>52.1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3"/>
        <v>2545</v>
      </c>
      <c r="G45" s="50">
        <v>69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3"/>
        <v>2546</v>
      </c>
      <c r="G46" s="50">
        <v>86.9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3"/>
        <v>2547</v>
      </c>
      <c r="G47" s="50">
        <v>68.400000000000006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3"/>
        <v>2548</v>
      </c>
      <c r="G48" s="50">
        <v>73.5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3"/>
        <v>2549</v>
      </c>
      <c r="G49" s="50">
        <v>63.5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3"/>
        <v>2550</v>
      </c>
      <c r="G50" s="50">
        <v>55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3"/>
        <v>2551</v>
      </c>
      <c r="G51" s="50">
        <v>84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3"/>
        <v>2552</v>
      </c>
      <c r="G52" s="50">
        <v>74.7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3"/>
        <v>2553</v>
      </c>
      <c r="G53" s="50">
        <v>151.80000000000001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3"/>
        <v>2554</v>
      </c>
      <c r="G54" s="50">
        <v>116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3"/>
        <v>2555</v>
      </c>
      <c r="G55" s="50">
        <v>83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3"/>
        <v>2556</v>
      </c>
      <c r="G56" s="50">
        <v>47.5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3"/>
        <v>2557</v>
      </c>
      <c r="G57" s="50">
        <v>55.5</v>
      </c>
      <c r="V57" s="1" t="s">
        <v>0</v>
      </c>
    </row>
    <row r="58" spans="1:27" ht="12" customHeight="1" x14ac:dyDescent="0.6">
      <c r="B58" s="24"/>
      <c r="F58" s="49">
        <f t="shared" si="3"/>
        <v>2558</v>
      </c>
      <c r="G58" s="50">
        <v>40.299999999999997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3"/>
        <v>2559</v>
      </c>
      <c r="G59" s="50">
        <v>54.8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3"/>
        <v>2560</v>
      </c>
      <c r="G60" s="50">
        <v>66.3</v>
      </c>
      <c r="V60" s="5">
        <f t="shared" ref="V60:V97" si="4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3"/>
        <v>2561</v>
      </c>
      <c r="G61" s="50">
        <v>76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4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3"/>
        <v>2562</v>
      </c>
      <c r="G62" s="50">
        <v>50.5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4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3"/>
        <v>2563</v>
      </c>
      <c r="G63" s="50">
        <v>90</v>
      </c>
      <c r="V63" s="5">
        <f t="shared" si="4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3"/>
        <v>2564</v>
      </c>
      <c r="G64" s="50">
        <v>92.6</v>
      </c>
      <c r="Q64" s="4"/>
      <c r="V64" s="5">
        <f t="shared" si="4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v>2565</v>
      </c>
      <c r="G65" s="50">
        <v>94</v>
      </c>
      <c r="Q65" s="14"/>
      <c r="V65" s="5">
        <f t="shared" si="4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v>2566</v>
      </c>
      <c r="G66" s="50">
        <v>59.7</v>
      </c>
      <c r="V66" s="5">
        <f t="shared" si="4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v>2567</v>
      </c>
      <c r="G67" s="50">
        <v>59.3</v>
      </c>
      <c r="V67" s="5">
        <f t="shared" si="4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/>
      <c r="G68" s="50"/>
      <c r="V68" s="5">
        <f t="shared" si="4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/>
      <c r="G69" s="50"/>
      <c r="V69" s="5">
        <f t="shared" si="4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/>
      <c r="G70" s="50"/>
      <c r="V70" s="5">
        <f t="shared" si="4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/>
      <c r="G71" s="50"/>
      <c r="V71" s="5">
        <f t="shared" si="4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/>
      <c r="G72" s="50"/>
      <c r="V72" s="5">
        <f t="shared" si="4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/>
      <c r="G73" s="51"/>
      <c r="V73" s="5">
        <f t="shared" si="4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/>
      <c r="G74" s="50"/>
      <c r="V74" s="5">
        <f t="shared" si="4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/>
      <c r="G75" s="50"/>
      <c r="V75" s="5">
        <f t="shared" si="4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6</v>
      </c>
      <c r="B76" s="24"/>
      <c r="C76" s="31">
        <f>+A76+1</f>
        <v>7</v>
      </c>
      <c r="F76" s="49"/>
      <c r="G76" s="50"/>
      <c r="V76" s="5">
        <f t="shared" si="4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4</v>
      </c>
      <c r="B77" s="33"/>
      <c r="F77" s="49"/>
      <c r="G77" s="50"/>
      <c r="V77" s="5">
        <f t="shared" si="4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0.53526600000000002</v>
      </c>
      <c r="F78" s="49"/>
      <c r="G78" s="50"/>
      <c r="V78" s="5">
        <f t="shared" si="4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1.108641</v>
      </c>
      <c r="F79" s="49"/>
      <c r="G79" s="50"/>
      <c r="V79" s="5">
        <f t="shared" si="4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/>
      <c r="G80" s="50"/>
      <c r="V80" s="5">
        <f t="shared" si="4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4.8233542798014846E-2</v>
      </c>
      <c r="F81" s="49"/>
      <c r="G81" s="50"/>
      <c r="V81" s="5">
        <f t="shared" si="4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60.502619029219858</v>
      </c>
      <c r="F82" s="49"/>
      <c r="G82" s="50"/>
      <c r="V82" s="5">
        <f t="shared" si="4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/>
      <c r="G83" s="50"/>
      <c r="V83" s="5">
        <f t="shared" si="4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/>
      <c r="G84" s="50"/>
      <c r="V84" s="5">
        <f t="shared" si="4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/>
      <c r="G85" s="50"/>
      <c r="V85" s="5">
        <f t="shared" si="4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/>
      <c r="G86" s="50"/>
      <c r="V86" s="5">
        <f t="shared" si="4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/>
      <c r="G87" s="50"/>
      <c r="V87" s="5">
        <f t="shared" si="4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/>
      <c r="G88" s="50"/>
      <c r="V88" s="5">
        <f t="shared" si="4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/>
      <c r="G89" s="50"/>
      <c r="T89" s="3"/>
      <c r="V89" s="5">
        <f t="shared" si="4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/>
      <c r="G90" s="51"/>
      <c r="V90" s="5">
        <f t="shared" si="4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/>
      <c r="G91" s="50"/>
      <c r="V91" s="5">
        <f t="shared" si="4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/>
      <c r="G92" s="50"/>
      <c r="V92" s="5">
        <f t="shared" si="4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4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4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4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4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4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W.16A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2024-12-18T04:25:54Z</dcterms:modified>
</cp:coreProperties>
</file>