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กิ่วลม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<sst xmlns="http://schemas.openxmlformats.org/spreadsheetml/2006/main" count="39" uniqueCount="24">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</sst>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5375"/>
          <c:y val="-0.0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62"/>
          <c:w val="0.868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เขื่อนกิ่วลม'!$B$5:$B$35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'std. - เขื่อนกิ่วลม'!$C$5:$C$35</c:f>
              <c:numCache>
                <c:ptCount val="31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1155.8</c:v>
                </c:pt>
                <c:pt idx="29">
                  <c:v>1381</c:v>
                </c:pt>
                <c:pt idx="30">
                  <c:v>1172</c:v>
                </c:pt>
              </c:numCache>
            </c:numRef>
          </c:val>
        </c:ser>
        <c:gapWidth val="100"/>
        <c:axId val="29577549"/>
        <c:axId val="64871350"/>
      </c:barChart>
      <c:lineChart>
        <c:grouping val="standard"/>
        <c:varyColors val="0"/>
        <c:ser>
          <c:idx val="1"/>
          <c:order val="1"/>
          <c:tx>
            <c:v>ค่าเฉลี่ย  (2535 - 2564 )อยู่ระหว่างค่า+- SD 21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944.9810310535386</c:v>
                </c:pt>
                <c:pt idx="1">
                  <c:v>944.9810310535386</c:v>
                </c:pt>
                <c:pt idx="2">
                  <c:v>944.9810310535386</c:v>
                </c:pt>
                <c:pt idx="3">
                  <c:v>944.9810310535386</c:v>
                </c:pt>
                <c:pt idx="4">
                  <c:v>944.9810310535386</c:v>
                </c:pt>
                <c:pt idx="5">
                  <c:v>944.9810310535386</c:v>
                </c:pt>
                <c:pt idx="6">
                  <c:v>944.9810310535386</c:v>
                </c:pt>
                <c:pt idx="7">
                  <c:v>944.9810310535386</c:v>
                </c:pt>
                <c:pt idx="8">
                  <c:v>944.9810310535386</c:v>
                </c:pt>
                <c:pt idx="9">
                  <c:v>944.9810310535386</c:v>
                </c:pt>
                <c:pt idx="10">
                  <c:v>944.9810310535386</c:v>
                </c:pt>
                <c:pt idx="11">
                  <c:v>944.9810310535386</c:v>
                </c:pt>
                <c:pt idx="12">
                  <c:v>944.9810310535386</c:v>
                </c:pt>
                <c:pt idx="13">
                  <c:v>944.9810310535386</c:v>
                </c:pt>
                <c:pt idx="14">
                  <c:v>944.9810310535386</c:v>
                </c:pt>
                <c:pt idx="15">
                  <c:v>944.9810310535386</c:v>
                </c:pt>
                <c:pt idx="16">
                  <c:v>944.9810310535386</c:v>
                </c:pt>
                <c:pt idx="17">
                  <c:v>944.9810310535386</c:v>
                </c:pt>
                <c:pt idx="18">
                  <c:v>944.9810310535386</c:v>
                </c:pt>
                <c:pt idx="19">
                  <c:v>944.9810310535386</c:v>
                </c:pt>
                <c:pt idx="20">
                  <c:v>944.9810310535386</c:v>
                </c:pt>
                <c:pt idx="21">
                  <c:v>944.9810310535386</c:v>
                </c:pt>
                <c:pt idx="22">
                  <c:v>944.9810310535386</c:v>
                </c:pt>
                <c:pt idx="23">
                  <c:v>944.9810310535386</c:v>
                </c:pt>
                <c:pt idx="24">
                  <c:v>944.9810310535386</c:v>
                </c:pt>
                <c:pt idx="25">
                  <c:v>944.9810310535386</c:v>
                </c:pt>
                <c:pt idx="26">
                  <c:v>944.9810310535386</c:v>
                </c:pt>
                <c:pt idx="27">
                  <c:v>944.9810310535386</c:v>
                </c:pt>
                <c:pt idx="28">
                  <c:v>944.9810310535386</c:v>
                </c:pt>
              </c:numCache>
            </c:numRef>
          </c:cat>
          <c:val>
            <c:numRef>
              <c:f>'std. - เขื่อนกิ่วลม'!$E$5:$E$34</c:f>
              <c:numCache>
                <c:ptCount val="30"/>
                <c:pt idx="0">
                  <c:v>1197.1196666666667</c:v>
                </c:pt>
                <c:pt idx="1">
                  <c:v>1197.1196666666667</c:v>
                </c:pt>
                <c:pt idx="2">
                  <c:v>1197.1196666666667</c:v>
                </c:pt>
                <c:pt idx="3">
                  <c:v>1197.1196666666667</c:v>
                </c:pt>
                <c:pt idx="4">
                  <c:v>1197.1196666666667</c:v>
                </c:pt>
                <c:pt idx="5">
                  <c:v>1197.1196666666667</c:v>
                </c:pt>
                <c:pt idx="6">
                  <c:v>1197.1196666666667</c:v>
                </c:pt>
                <c:pt idx="7">
                  <c:v>1197.1196666666667</c:v>
                </c:pt>
                <c:pt idx="8">
                  <c:v>1197.1196666666667</c:v>
                </c:pt>
                <c:pt idx="9">
                  <c:v>1197.1196666666667</c:v>
                </c:pt>
                <c:pt idx="10">
                  <c:v>1197.1196666666667</c:v>
                </c:pt>
                <c:pt idx="11">
                  <c:v>1197.1196666666667</c:v>
                </c:pt>
                <c:pt idx="12">
                  <c:v>1197.1196666666667</c:v>
                </c:pt>
                <c:pt idx="13">
                  <c:v>1197.1196666666667</c:v>
                </c:pt>
                <c:pt idx="14">
                  <c:v>1197.1196666666667</c:v>
                </c:pt>
                <c:pt idx="15">
                  <c:v>1197.1196666666667</c:v>
                </c:pt>
                <c:pt idx="16">
                  <c:v>1197.1196666666667</c:v>
                </c:pt>
                <c:pt idx="17">
                  <c:v>1197.1196666666667</c:v>
                </c:pt>
                <c:pt idx="18">
                  <c:v>1197.1196666666667</c:v>
                </c:pt>
                <c:pt idx="19">
                  <c:v>1197.1196666666667</c:v>
                </c:pt>
                <c:pt idx="20">
                  <c:v>1197.1196666666667</c:v>
                </c:pt>
                <c:pt idx="21">
                  <c:v>1197.1196666666667</c:v>
                </c:pt>
                <c:pt idx="22">
                  <c:v>1197.1196666666667</c:v>
                </c:pt>
                <c:pt idx="23">
                  <c:v>1197.1196666666667</c:v>
                </c:pt>
                <c:pt idx="24">
                  <c:v>1197.1196666666667</c:v>
                </c:pt>
                <c:pt idx="25">
                  <c:v>1197.1196666666667</c:v>
                </c:pt>
                <c:pt idx="26">
                  <c:v>1197.1196666666667</c:v>
                </c:pt>
                <c:pt idx="27">
                  <c:v>1197.1196666666667</c:v>
                </c:pt>
                <c:pt idx="28">
                  <c:v>1197.1196666666667</c:v>
                </c:pt>
                <c:pt idx="29">
                  <c:v>1197.1196666666667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944.9810310535386</c:v>
                </c:pt>
                <c:pt idx="1">
                  <c:v>944.9810310535386</c:v>
                </c:pt>
                <c:pt idx="2">
                  <c:v>944.9810310535386</c:v>
                </c:pt>
                <c:pt idx="3">
                  <c:v>944.9810310535386</c:v>
                </c:pt>
                <c:pt idx="4">
                  <c:v>944.9810310535386</c:v>
                </c:pt>
                <c:pt idx="5">
                  <c:v>944.9810310535386</c:v>
                </c:pt>
                <c:pt idx="6">
                  <c:v>944.9810310535386</c:v>
                </c:pt>
                <c:pt idx="7">
                  <c:v>944.9810310535386</c:v>
                </c:pt>
                <c:pt idx="8">
                  <c:v>944.9810310535386</c:v>
                </c:pt>
                <c:pt idx="9">
                  <c:v>944.9810310535386</c:v>
                </c:pt>
                <c:pt idx="10">
                  <c:v>944.9810310535386</c:v>
                </c:pt>
                <c:pt idx="11">
                  <c:v>944.9810310535386</c:v>
                </c:pt>
                <c:pt idx="12">
                  <c:v>944.9810310535386</c:v>
                </c:pt>
                <c:pt idx="13">
                  <c:v>944.9810310535386</c:v>
                </c:pt>
                <c:pt idx="14">
                  <c:v>944.9810310535386</c:v>
                </c:pt>
                <c:pt idx="15">
                  <c:v>944.9810310535386</c:v>
                </c:pt>
                <c:pt idx="16">
                  <c:v>944.9810310535386</c:v>
                </c:pt>
                <c:pt idx="17">
                  <c:v>944.9810310535386</c:v>
                </c:pt>
                <c:pt idx="18">
                  <c:v>944.9810310535386</c:v>
                </c:pt>
                <c:pt idx="19">
                  <c:v>944.9810310535386</c:v>
                </c:pt>
                <c:pt idx="20">
                  <c:v>944.9810310535386</c:v>
                </c:pt>
                <c:pt idx="21">
                  <c:v>944.9810310535386</c:v>
                </c:pt>
                <c:pt idx="22">
                  <c:v>944.9810310535386</c:v>
                </c:pt>
                <c:pt idx="23">
                  <c:v>944.9810310535386</c:v>
                </c:pt>
                <c:pt idx="24">
                  <c:v>944.9810310535386</c:v>
                </c:pt>
                <c:pt idx="25">
                  <c:v>944.9810310535386</c:v>
                </c:pt>
                <c:pt idx="26">
                  <c:v>944.9810310535386</c:v>
                </c:pt>
                <c:pt idx="27">
                  <c:v>944.9810310535386</c:v>
                </c:pt>
                <c:pt idx="28">
                  <c:v>944.9810310535386</c:v>
                </c:pt>
              </c:numCache>
            </c:numRef>
          </c:cat>
          <c:val>
            <c:numRef>
              <c:f>'std. - เขื่อนกิ่วลม'!$H$5:$H$34</c:f>
              <c:numCache>
                <c:ptCount val="30"/>
                <c:pt idx="0">
                  <c:v>1449.2583022797949</c:v>
                </c:pt>
                <c:pt idx="1">
                  <c:v>1449.2583022797949</c:v>
                </c:pt>
                <c:pt idx="2">
                  <c:v>1449.2583022797949</c:v>
                </c:pt>
                <c:pt idx="3">
                  <c:v>1449.2583022797949</c:v>
                </c:pt>
                <c:pt idx="4">
                  <c:v>1449.2583022797949</c:v>
                </c:pt>
                <c:pt idx="5">
                  <c:v>1449.2583022797949</c:v>
                </c:pt>
                <c:pt idx="6">
                  <c:v>1449.2583022797949</c:v>
                </c:pt>
                <c:pt idx="7">
                  <c:v>1449.2583022797949</c:v>
                </c:pt>
                <c:pt idx="8">
                  <c:v>1449.2583022797949</c:v>
                </c:pt>
                <c:pt idx="9">
                  <c:v>1449.2583022797949</c:v>
                </c:pt>
                <c:pt idx="10">
                  <c:v>1449.2583022797949</c:v>
                </c:pt>
                <c:pt idx="11">
                  <c:v>1449.2583022797949</c:v>
                </c:pt>
                <c:pt idx="12">
                  <c:v>1449.2583022797949</c:v>
                </c:pt>
                <c:pt idx="13">
                  <c:v>1449.2583022797949</c:v>
                </c:pt>
                <c:pt idx="14">
                  <c:v>1449.2583022797949</c:v>
                </c:pt>
                <c:pt idx="15">
                  <c:v>1449.2583022797949</c:v>
                </c:pt>
                <c:pt idx="16">
                  <c:v>1449.2583022797949</c:v>
                </c:pt>
                <c:pt idx="17">
                  <c:v>1449.2583022797949</c:v>
                </c:pt>
                <c:pt idx="18">
                  <c:v>1449.2583022797949</c:v>
                </c:pt>
                <c:pt idx="19">
                  <c:v>1449.2583022797949</c:v>
                </c:pt>
                <c:pt idx="20">
                  <c:v>1449.2583022797949</c:v>
                </c:pt>
                <c:pt idx="21">
                  <c:v>1449.2583022797949</c:v>
                </c:pt>
                <c:pt idx="22">
                  <c:v>1449.2583022797949</c:v>
                </c:pt>
                <c:pt idx="23">
                  <c:v>1449.2583022797949</c:v>
                </c:pt>
                <c:pt idx="24">
                  <c:v>1449.2583022797949</c:v>
                </c:pt>
                <c:pt idx="25">
                  <c:v>1449.2583022797949</c:v>
                </c:pt>
                <c:pt idx="26">
                  <c:v>1449.2583022797949</c:v>
                </c:pt>
                <c:pt idx="27">
                  <c:v>1449.2583022797949</c:v>
                </c:pt>
                <c:pt idx="28">
                  <c:v>1449.2583022797949</c:v>
                </c:pt>
                <c:pt idx="29">
                  <c:v>1449.2583022797949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944.9810310535386</c:v>
                </c:pt>
                <c:pt idx="1">
                  <c:v>944.9810310535386</c:v>
                </c:pt>
                <c:pt idx="2">
                  <c:v>944.9810310535386</c:v>
                </c:pt>
                <c:pt idx="3">
                  <c:v>944.9810310535386</c:v>
                </c:pt>
                <c:pt idx="4">
                  <c:v>944.9810310535386</c:v>
                </c:pt>
                <c:pt idx="5">
                  <c:v>944.9810310535386</c:v>
                </c:pt>
                <c:pt idx="6">
                  <c:v>944.9810310535386</c:v>
                </c:pt>
                <c:pt idx="7">
                  <c:v>944.9810310535386</c:v>
                </c:pt>
                <c:pt idx="8">
                  <c:v>944.9810310535386</c:v>
                </c:pt>
                <c:pt idx="9">
                  <c:v>944.9810310535386</c:v>
                </c:pt>
                <c:pt idx="10">
                  <c:v>944.9810310535386</c:v>
                </c:pt>
                <c:pt idx="11">
                  <c:v>944.9810310535386</c:v>
                </c:pt>
                <c:pt idx="12">
                  <c:v>944.9810310535386</c:v>
                </c:pt>
                <c:pt idx="13">
                  <c:v>944.9810310535386</c:v>
                </c:pt>
                <c:pt idx="14">
                  <c:v>944.9810310535386</c:v>
                </c:pt>
                <c:pt idx="15">
                  <c:v>944.9810310535386</c:v>
                </c:pt>
                <c:pt idx="16">
                  <c:v>944.9810310535386</c:v>
                </c:pt>
                <c:pt idx="17">
                  <c:v>944.9810310535386</c:v>
                </c:pt>
                <c:pt idx="18">
                  <c:v>944.9810310535386</c:v>
                </c:pt>
                <c:pt idx="19">
                  <c:v>944.9810310535386</c:v>
                </c:pt>
                <c:pt idx="20">
                  <c:v>944.9810310535386</c:v>
                </c:pt>
                <c:pt idx="21">
                  <c:v>944.9810310535386</c:v>
                </c:pt>
                <c:pt idx="22">
                  <c:v>944.9810310535386</c:v>
                </c:pt>
                <c:pt idx="23">
                  <c:v>944.9810310535386</c:v>
                </c:pt>
                <c:pt idx="24">
                  <c:v>944.9810310535386</c:v>
                </c:pt>
                <c:pt idx="25">
                  <c:v>944.9810310535386</c:v>
                </c:pt>
                <c:pt idx="26">
                  <c:v>944.9810310535386</c:v>
                </c:pt>
                <c:pt idx="27">
                  <c:v>944.9810310535386</c:v>
                </c:pt>
                <c:pt idx="28">
                  <c:v>944.9810310535386</c:v>
                </c:pt>
              </c:numCache>
            </c:numRef>
          </c:cat>
          <c:val>
            <c:numRef>
              <c:f>'std. - เขื่อนกิ่วลม'!$F$5:$F$34</c:f>
              <c:numCache>
                <c:ptCount val="30"/>
                <c:pt idx="0">
                  <c:v>944.9810310535386</c:v>
                </c:pt>
                <c:pt idx="1">
                  <c:v>944.9810310535386</c:v>
                </c:pt>
                <c:pt idx="2">
                  <c:v>944.9810310535386</c:v>
                </c:pt>
                <c:pt idx="3">
                  <c:v>944.9810310535386</c:v>
                </c:pt>
                <c:pt idx="4">
                  <c:v>944.9810310535386</c:v>
                </c:pt>
                <c:pt idx="5">
                  <c:v>944.9810310535386</c:v>
                </c:pt>
                <c:pt idx="6">
                  <c:v>944.9810310535386</c:v>
                </c:pt>
                <c:pt idx="7">
                  <c:v>944.9810310535386</c:v>
                </c:pt>
                <c:pt idx="8">
                  <c:v>944.9810310535386</c:v>
                </c:pt>
                <c:pt idx="9">
                  <c:v>944.9810310535386</c:v>
                </c:pt>
                <c:pt idx="10">
                  <c:v>944.9810310535386</c:v>
                </c:pt>
                <c:pt idx="11">
                  <c:v>944.9810310535386</c:v>
                </c:pt>
                <c:pt idx="12">
                  <c:v>944.9810310535386</c:v>
                </c:pt>
                <c:pt idx="13">
                  <c:v>944.9810310535386</c:v>
                </c:pt>
                <c:pt idx="14">
                  <c:v>944.9810310535386</c:v>
                </c:pt>
                <c:pt idx="15">
                  <c:v>944.9810310535386</c:v>
                </c:pt>
                <c:pt idx="16">
                  <c:v>944.9810310535386</c:v>
                </c:pt>
                <c:pt idx="17">
                  <c:v>944.9810310535386</c:v>
                </c:pt>
                <c:pt idx="18">
                  <c:v>944.9810310535386</c:v>
                </c:pt>
                <c:pt idx="19">
                  <c:v>944.9810310535386</c:v>
                </c:pt>
                <c:pt idx="20">
                  <c:v>944.9810310535386</c:v>
                </c:pt>
                <c:pt idx="21">
                  <c:v>944.9810310535386</c:v>
                </c:pt>
                <c:pt idx="22">
                  <c:v>944.9810310535386</c:v>
                </c:pt>
                <c:pt idx="23">
                  <c:v>944.9810310535386</c:v>
                </c:pt>
                <c:pt idx="24">
                  <c:v>944.9810310535386</c:v>
                </c:pt>
                <c:pt idx="25">
                  <c:v>944.9810310535386</c:v>
                </c:pt>
                <c:pt idx="26">
                  <c:v>944.9810310535386</c:v>
                </c:pt>
                <c:pt idx="27">
                  <c:v>944.9810310535386</c:v>
                </c:pt>
                <c:pt idx="28">
                  <c:v>944.9810310535386</c:v>
                </c:pt>
                <c:pt idx="29">
                  <c:v>944.9810310535386</c:v>
                </c:pt>
              </c:numCache>
            </c:numRef>
          </c:val>
          <c:smooth val="0"/>
        </c:ser>
        <c:axId val="29577549"/>
        <c:axId val="64871350"/>
      </c:line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871350"/>
        <c:crossesAt val="0"/>
        <c:auto val="1"/>
        <c:lblOffset val="100"/>
        <c:tickLblSkip val="1"/>
        <c:noMultiLvlLbl val="0"/>
      </c:catAx>
      <c:valAx>
        <c:axId val="6487135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57754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97"/>
          <c:w val="0.926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51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74"/>
          <c:w val="0.8645"/>
          <c:h val="0.73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เขื่อนกิ่วลม'!$B$5:$B$35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'std. - เขื่อนกิ่วลม'!$C$5:$C$35</c:f>
              <c:numCache>
                <c:ptCount val="31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1155.8</c:v>
                </c:pt>
                <c:pt idx="29">
                  <c:v>1381</c:v>
                </c:pt>
                <c:pt idx="30">
                  <c:v>1172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(2535 - 2564 ) 30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เขื่อนกิ่วลม'!$B$5:$B$35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'std. - เขื่อนกิ่วลม'!$E$5:$E$33</c:f>
              <c:numCache>
                <c:ptCount val="29"/>
                <c:pt idx="0">
                  <c:v>1197.1196666666667</c:v>
                </c:pt>
                <c:pt idx="1">
                  <c:v>1197.1196666666667</c:v>
                </c:pt>
                <c:pt idx="2">
                  <c:v>1197.1196666666667</c:v>
                </c:pt>
                <c:pt idx="3">
                  <c:v>1197.1196666666667</c:v>
                </c:pt>
                <c:pt idx="4">
                  <c:v>1197.1196666666667</c:v>
                </c:pt>
                <c:pt idx="5">
                  <c:v>1197.1196666666667</c:v>
                </c:pt>
                <c:pt idx="6">
                  <c:v>1197.1196666666667</c:v>
                </c:pt>
                <c:pt idx="7">
                  <c:v>1197.1196666666667</c:v>
                </c:pt>
                <c:pt idx="8">
                  <c:v>1197.1196666666667</c:v>
                </c:pt>
                <c:pt idx="9">
                  <c:v>1197.1196666666667</c:v>
                </c:pt>
                <c:pt idx="10">
                  <c:v>1197.1196666666667</c:v>
                </c:pt>
                <c:pt idx="11">
                  <c:v>1197.1196666666667</c:v>
                </c:pt>
                <c:pt idx="12">
                  <c:v>1197.1196666666667</c:v>
                </c:pt>
                <c:pt idx="13">
                  <c:v>1197.1196666666667</c:v>
                </c:pt>
                <c:pt idx="14">
                  <c:v>1197.1196666666667</c:v>
                </c:pt>
                <c:pt idx="15">
                  <c:v>1197.1196666666667</c:v>
                </c:pt>
                <c:pt idx="16">
                  <c:v>1197.1196666666667</c:v>
                </c:pt>
                <c:pt idx="17">
                  <c:v>1197.1196666666667</c:v>
                </c:pt>
                <c:pt idx="18">
                  <c:v>1197.1196666666667</c:v>
                </c:pt>
                <c:pt idx="19">
                  <c:v>1197.1196666666667</c:v>
                </c:pt>
                <c:pt idx="20">
                  <c:v>1197.1196666666667</c:v>
                </c:pt>
                <c:pt idx="21">
                  <c:v>1197.1196666666667</c:v>
                </c:pt>
                <c:pt idx="22">
                  <c:v>1197.1196666666667</c:v>
                </c:pt>
                <c:pt idx="23">
                  <c:v>1197.1196666666667</c:v>
                </c:pt>
                <c:pt idx="24">
                  <c:v>1197.1196666666667</c:v>
                </c:pt>
                <c:pt idx="25">
                  <c:v>1197.1196666666667</c:v>
                </c:pt>
                <c:pt idx="26">
                  <c:v>1197.1196666666667</c:v>
                </c:pt>
                <c:pt idx="27">
                  <c:v>1197.1196666666667</c:v>
                </c:pt>
                <c:pt idx="28">
                  <c:v>1197.1196666666667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เขื่อนกิ่วลม'!$B$5:$B$35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'std. - เขื่อนกิ่วลม'!$D$5:$D$35</c:f>
              <c:numCache>
                <c:ptCount val="31"/>
                <c:pt idx="30">
                  <c:v>1172</c:v>
                </c:pt>
              </c:numCache>
            </c:numRef>
          </c:val>
          <c:smooth val="0"/>
        </c:ser>
        <c:marker val="1"/>
        <c:axId val="46971239"/>
        <c:axId val="20087968"/>
      </c:line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087968"/>
        <c:crossesAt val="0"/>
        <c:auto val="1"/>
        <c:lblOffset val="100"/>
        <c:tickLblSkip val="1"/>
        <c:noMultiLvlLbl val="0"/>
      </c:catAx>
      <c:valAx>
        <c:axId val="2008796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97123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"/>
          <c:y val="0.48975"/>
          <c:w val="0.2175"/>
          <c:h val="0.1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0.5985</cdr:x>
      <cdr:y>0.43825</cdr:y>
    </cdr:from>
    <cdr:to>
      <cdr:x>0.72875</cdr:x>
      <cdr:y>0.479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2695575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0.3275</cdr:x>
      <cdr:y>0.303</cdr:y>
    </cdr:from>
    <cdr:to>
      <cdr:x>0.465</cdr:x>
      <cdr:y>0.343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1866900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0.48275</cdr:x>
      <cdr:y>0.51775</cdr:y>
    </cdr:from>
    <cdr:to>
      <cdr:x>0.622</cdr:x>
      <cdr:y>0.5585</cdr:y>
    </cdr:to>
    <cdr:sp>
      <cdr:nvSpPr>
        <cdr:cNvPr id="3" name="TextBox 1"/>
        <cdr:cNvSpPr txBox="1">
          <a:spLocks noChangeArrowheads="1"/>
        </cdr:cNvSpPr>
      </cdr:nvSpPr>
      <cdr:spPr>
        <a:xfrm>
          <a:off x="4229100" y="3190875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0.401</cdr:y>
    </cdr:from>
    <cdr:to>
      <cdr:x>0.322</cdr:x>
      <cdr:y>0.56825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66950" y="2466975"/>
          <a:ext cx="542925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0">
      <selection activeCell="C36" sqref="C3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2535</v>
      </c>
      <c r="C5" s="58">
        <v>876.0100000000001</v>
      </c>
      <c r="D5" s="59"/>
      <c r="E5" s="60">
        <f aca="true" t="shared" si="0" ref="E5:E34">$C$75</f>
        <v>1197.1196666666667</v>
      </c>
      <c r="F5" s="61">
        <f aca="true" t="shared" si="1" ref="F5:F34">+$C$78</f>
        <v>944.9810310535386</v>
      </c>
      <c r="G5" s="62">
        <f aca="true" t="shared" si="2" ref="G5:G34">$C$76</f>
        <v>252.13863561312817</v>
      </c>
      <c r="H5" s="63">
        <f aca="true" t="shared" si="3" ref="H5:H34">+$C$79</f>
        <v>1449.2583022797949</v>
      </c>
      <c r="I5" s="2">
        <v>1</v>
      </c>
    </row>
    <row r="6" spans="2:9" ht="11.25">
      <c r="B6" s="22">
        <v>2536</v>
      </c>
      <c r="C6" s="64">
        <v>845.3</v>
      </c>
      <c r="D6" s="59"/>
      <c r="E6" s="65">
        <f t="shared" si="0"/>
        <v>1197.1196666666667</v>
      </c>
      <c r="F6" s="66">
        <f t="shared" si="1"/>
        <v>944.9810310535386</v>
      </c>
      <c r="G6" s="67">
        <f t="shared" si="2"/>
        <v>252.13863561312817</v>
      </c>
      <c r="H6" s="68">
        <f t="shared" si="3"/>
        <v>1449.2583022797949</v>
      </c>
      <c r="I6" s="2">
        <f>I5+1</f>
        <v>2</v>
      </c>
    </row>
    <row r="7" spans="2:9" ht="11.25">
      <c r="B7" s="22">
        <f aca="true" t="shared" si="4" ref="B7:B30">B6+1</f>
        <v>2537</v>
      </c>
      <c r="C7" s="64">
        <v>1135.8999999999999</v>
      </c>
      <c r="D7" s="59"/>
      <c r="E7" s="65">
        <f t="shared" si="0"/>
        <v>1197.1196666666667</v>
      </c>
      <c r="F7" s="66">
        <f t="shared" si="1"/>
        <v>944.9810310535386</v>
      </c>
      <c r="G7" s="67">
        <f t="shared" si="2"/>
        <v>252.13863561312817</v>
      </c>
      <c r="H7" s="68">
        <f t="shared" si="3"/>
        <v>1449.2583022797949</v>
      </c>
      <c r="I7" s="2">
        <f aca="true" t="shared" si="5" ref="I7:I34">I6+1</f>
        <v>3</v>
      </c>
    </row>
    <row r="8" spans="2:9" ht="11.25">
      <c r="B8" s="22">
        <f t="shared" si="4"/>
        <v>2538</v>
      </c>
      <c r="C8" s="64">
        <v>965.8</v>
      </c>
      <c r="D8" s="59"/>
      <c r="E8" s="65">
        <f t="shared" si="0"/>
        <v>1197.1196666666667</v>
      </c>
      <c r="F8" s="66">
        <f t="shared" si="1"/>
        <v>944.9810310535386</v>
      </c>
      <c r="G8" s="67">
        <f t="shared" si="2"/>
        <v>252.13863561312817</v>
      </c>
      <c r="H8" s="68">
        <f t="shared" si="3"/>
        <v>1449.2583022797949</v>
      </c>
      <c r="I8" s="2">
        <f t="shared" si="5"/>
        <v>4</v>
      </c>
    </row>
    <row r="9" spans="2:9" ht="11.25">
      <c r="B9" s="22">
        <f t="shared" si="4"/>
        <v>2539</v>
      </c>
      <c r="C9" s="64">
        <v>1201.6999999999998</v>
      </c>
      <c r="D9" s="59"/>
      <c r="E9" s="65">
        <f t="shared" si="0"/>
        <v>1197.1196666666667</v>
      </c>
      <c r="F9" s="66">
        <f t="shared" si="1"/>
        <v>944.9810310535386</v>
      </c>
      <c r="G9" s="67">
        <f t="shared" si="2"/>
        <v>252.13863561312817</v>
      </c>
      <c r="H9" s="68">
        <f t="shared" si="3"/>
        <v>1449.2583022797949</v>
      </c>
      <c r="I9" s="2">
        <f t="shared" si="5"/>
        <v>5</v>
      </c>
    </row>
    <row r="10" spans="2:9" ht="11.25">
      <c r="B10" s="22">
        <f t="shared" si="4"/>
        <v>2540</v>
      </c>
      <c r="C10" s="64">
        <v>763.6000000000001</v>
      </c>
      <c r="D10" s="59"/>
      <c r="E10" s="65">
        <f t="shared" si="0"/>
        <v>1197.1196666666667</v>
      </c>
      <c r="F10" s="66">
        <f t="shared" si="1"/>
        <v>944.9810310535386</v>
      </c>
      <c r="G10" s="67">
        <f t="shared" si="2"/>
        <v>252.13863561312817</v>
      </c>
      <c r="H10" s="68">
        <f t="shared" si="3"/>
        <v>1449.2583022797949</v>
      </c>
      <c r="I10" s="2">
        <f t="shared" si="5"/>
        <v>6</v>
      </c>
    </row>
    <row r="11" spans="2:9" ht="11.25">
      <c r="B11" s="22">
        <f t="shared" si="4"/>
        <v>2541</v>
      </c>
      <c r="C11" s="64">
        <v>883.9000000000001</v>
      </c>
      <c r="D11" s="59"/>
      <c r="E11" s="65">
        <f t="shared" si="0"/>
        <v>1197.1196666666667</v>
      </c>
      <c r="F11" s="66">
        <f t="shared" si="1"/>
        <v>944.9810310535386</v>
      </c>
      <c r="G11" s="67">
        <f t="shared" si="2"/>
        <v>252.13863561312817</v>
      </c>
      <c r="H11" s="68">
        <f t="shared" si="3"/>
        <v>1449.2583022797949</v>
      </c>
      <c r="I11" s="2">
        <f t="shared" si="5"/>
        <v>7</v>
      </c>
    </row>
    <row r="12" spans="2:9" ht="11.25">
      <c r="B12" s="22">
        <f t="shared" si="4"/>
        <v>2542</v>
      </c>
      <c r="C12" s="64">
        <v>970.2000000000002</v>
      </c>
      <c r="D12" s="59"/>
      <c r="E12" s="65">
        <f t="shared" si="0"/>
        <v>1197.1196666666667</v>
      </c>
      <c r="F12" s="66">
        <f t="shared" si="1"/>
        <v>944.9810310535386</v>
      </c>
      <c r="G12" s="67">
        <f t="shared" si="2"/>
        <v>252.13863561312817</v>
      </c>
      <c r="H12" s="68">
        <f t="shared" si="3"/>
        <v>1449.2583022797949</v>
      </c>
      <c r="I12" s="2">
        <f t="shared" si="5"/>
        <v>8</v>
      </c>
    </row>
    <row r="13" spans="2:9" ht="11.25">
      <c r="B13" s="22">
        <f t="shared" si="4"/>
        <v>2543</v>
      </c>
      <c r="C13" s="64">
        <v>1281.4</v>
      </c>
      <c r="D13" s="59"/>
      <c r="E13" s="65">
        <f t="shared" si="0"/>
        <v>1197.1196666666667</v>
      </c>
      <c r="F13" s="66">
        <f t="shared" si="1"/>
        <v>944.9810310535386</v>
      </c>
      <c r="G13" s="67">
        <f t="shared" si="2"/>
        <v>252.13863561312817</v>
      </c>
      <c r="H13" s="68">
        <f t="shared" si="3"/>
        <v>1449.2583022797949</v>
      </c>
      <c r="I13" s="2">
        <f t="shared" si="5"/>
        <v>9</v>
      </c>
    </row>
    <row r="14" spans="2:9" ht="11.25">
      <c r="B14" s="22">
        <f t="shared" si="4"/>
        <v>2544</v>
      </c>
      <c r="C14" s="64">
        <v>1096.5</v>
      </c>
      <c r="D14" s="59"/>
      <c r="E14" s="65">
        <f t="shared" si="0"/>
        <v>1197.1196666666667</v>
      </c>
      <c r="F14" s="66">
        <f t="shared" si="1"/>
        <v>944.9810310535386</v>
      </c>
      <c r="G14" s="67">
        <f t="shared" si="2"/>
        <v>252.13863561312817</v>
      </c>
      <c r="H14" s="68">
        <f t="shared" si="3"/>
        <v>1449.2583022797949</v>
      </c>
      <c r="I14" s="2">
        <f t="shared" si="5"/>
        <v>10</v>
      </c>
    </row>
    <row r="15" spans="2:9" ht="11.25">
      <c r="B15" s="22">
        <f t="shared" si="4"/>
        <v>2545</v>
      </c>
      <c r="C15" s="64">
        <v>1305.6000000000001</v>
      </c>
      <c r="D15" s="59"/>
      <c r="E15" s="65">
        <f t="shared" si="0"/>
        <v>1197.1196666666667</v>
      </c>
      <c r="F15" s="66">
        <f t="shared" si="1"/>
        <v>944.9810310535386</v>
      </c>
      <c r="G15" s="67">
        <f t="shared" si="2"/>
        <v>252.13863561312817</v>
      </c>
      <c r="H15" s="68">
        <f t="shared" si="3"/>
        <v>1449.2583022797949</v>
      </c>
      <c r="I15" s="2">
        <f t="shared" si="5"/>
        <v>11</v>
      </c>
    </row>
    <row r="16" spans="2:9" ht="11.25">
      <c r="B16" s="22">
        <f t="shared" si="4"/>
        <v>2546</v>
      </c>
      <c r="C16" s="64">
        <v>840.4000000000001</v>
      </c>
      <c r="D16" s="59"/>
      <c r="E16" s="65">
        <f t="shared" si="0"/>
        <v>1197.1196666666667</v>
      </c>
      <c r="F16" s="66">
        <f t="shared" si="1"/>
        <v>944.9810310535386</v>
      </c>
      <c r="G16" s="67">
        <f t="shared" si="2"/>
        <v>252.13863561312817</v>
      </c>
      <c r="H16" s="68">
        <f t="shared" si="3"/>
        <v>1449.2583022797949</v>
      </c>
      <c r="I16" s="2">
        <f t="shared" si="5"/>
        <v>12</v>
      </c>
    </row>
    <row r="17" spans="2:9" ht="11.25">
      <c r="B17" s="22">
        <f t="shared" si="4"/>
        <v>2547</v>
      </c>
      <c r="C17" s="64">
        <v>1142.32</v>
      </c>
      <c r="D17" s="59"/>
      <c r="E17" s="65">
        <f t="shared" si="0"/>
        <v>1197.1196666666667</v>
      </c>
      <c r="F17" s="66">
        <f t="shared" si="1"/>
        <v>944.9810310535386</v>
      </c>
      <c r="G17" s="67">
        <f t="shared" si="2"/>
        <v>252.13863561312817</v>
      </c>
      <c r="H17" s="68">
        <f t="shared" si="3"/>
        <v>1449.2583022797949</v>
      </c>
      <c r="I17" s="2">
        <f t="shared" si="5"/>
        <v>13</v>
      </c>
    </row>
    <row r="18" spans="2:9" ht="11.25">
      <c r="B18" s="22">
        <f t="shared" si="4"/>
        <v>2548</v>
      </c>
      <c r="C18" s="64">
        <v>1317.5300000000002</v>
      </c>
      <c r="D18" s="59"/>
      <c r="E18" s="65">
        <f t="shared" si="0"/>
        <v>1197.1196666666667</v>
      </c>
      <c r="F18" s="66">
        <f t="shared" si="1"/>
        <v>944.9810310535386</v>
      </c>
      <c r="G18" s="67">
        <f t="shared" si="2"/>
        <v>252.13863561312817</v>
      </c>
      <c r="H18" s="68">
        <f t="shared" si="3"/>
        <v>1449.2583022797949</v>
      </c>
      <c r="I18" s="2">
        <f t="shared" si="5"/>
        <v>14</v>
      </c>
    </row>
    <row r="19" spans="2:9" ht="11.25">
      <c r="B19" s="22">
        <f t="shared" si="4"/>
        <v>2549</v>
      </c>
      <c r="C19" s="64">
        <v>1590.0799999999997</v>
      </c>
      <c r="D19" s="59"/>
      <c r="E19" s="65">
        <f t="shared" si="0"/>
        <v>1197.1196666666667</v>
      </c>
      <c r="F19" s="66">
        <f t="shared" si="1"/>
        <v>944.9810310535386</v>
      </c>
      <c r="G19" s="67">
        <f t="shared" si="2"/>
        <v>252.13863561312817</v>
      </c>
      <c r="H19" s="68">
        <f t="shared" si="3"/>
        <v>1449.2583022797949</v>
      </c>
      <c r="I19" s="2">
        <f t="shared" si="5"/>
        <v>15</v>
      </c>
    </row>
    <row r="20" spans="2:9" ht="11.25">
      <c r="B20" s="22">
        <f t="shared" si="4"/>
        <v>2550</v>
      </c>
      <c r="C20" s="64">
        <v>1559.5800000000002</v>
      </c>
      <c r="D20" s="59"/>
      <c r="E20" s="65">
        <f t="shared" si="0"/>
        <v>1197.1196666666667</v>
      </c>
      <c r="F20" s="66">
        <f t="shared" si="1"/>
        <v>944.9810310535386</v>
      </c>
      <c r="G20" s="67">
        <f t="shared" si="2"/>
        <v>252.13863561312817</v>
      </c>
      <c r="H20" s="68">
        <f t="shared" si="3"/>
        <v>1449.2583022797949</v>
      </c>
      <c r="I20" s="2">
        <f t="shared" si="5"/>
        <v>16</v>
      </c>
    </row>
    <row r="21" spans="2:9" ht="11.25">
      <c r="B21" s="22">
        <f t="shared" si="4"/>
        <v>2551</v>
      </c>
      <c r="C21" s="64">
        <v>1085.17</v>
      </c>
      <c r="D21" s="59"/>
      <c r="E21" s="65">
        <f t="shared" si="0"/>
        <v>1197.1196666666667</v>
      </c>
      <c r="F21" s="66">
        <f t="shared" si="1"/>
        <v>944.9810310535386</v>
      </c>
      <c r="G21" s="67">
        <f t="shared" si="2"/>
        <v>252.13863561312817</v>
      </c>
      <c r="H21" s="68">
        <f t="shared" si="3"/>
        <v>1449.2583022797949</v>
      </c>
      <c r="I21" s="2">
        <f t="shared" si="5"/>
        <v>17</v>
      </c>
    </row>
    <row r="22" spans="2:9" ht="11.25">
      <c r="B22" s="22">
        <f t="shared" si="4"/>
        <v>2552</v>
      </c>
      <c r="C22" s="69">
        <v>1016.8</v>
      </c>
      <c r="D22" s="59"/>
      <c r="E22" s="65">
        <f t="shared" si="0"/>
        <v>1197.1196666666667</v>
      </c>
      <c r="F22" s="66">
        <f t="shared" si="1"/>
        <v>944.9810310535386</v>
      </c>
      <c r="G22" s="67">
        <f t="shared" si="2"/>
        <v>252.13863561312817</v>
      </c>
      <c r="H22" s="68">
        <f t="shared" si="3"/>
        <v>1449.2583022797949</v>
      </c>
      <c r="I22" s="2">
        <f t="shared" si="5"/>
        <v>18</v>
      </c>
    </row>
    <row r="23" spans="2:9" ht="11.25">
      <c r="B23" s="22">
        <f t="shared" si="4"/>
        <v>2553</v>
      </c>
      <c r="C23" s="69">
        <v>1396.7</v>
      </c>
      <c r="D23" s="59"/>
      <c r="E23" s="65">
        <f t="shared" si="0"/>
        <v>1197.1196666666667</v>
      </c>
      <c r="F23" s="66">
        <f t="shared" si="1"/>
        <v>944.9810310535386</v>
      </c>
      <c r="G23" s="67">
        <f t="shared" si="2"/>
        <v>252.13863561312817</v>
      </c>
      <c r="H23" s="68">
        <f t="shared" si="3"/>
        <v>1449.2583022797949</v>
      </c>
      <c r="I23" s="2">
        <f t="shared" si="5"/>
        <v>19</v>
      </c>
    </row>
    <row r="24" spans="2:9" ht="11.25">
      <c r="B24" s="22">
        <f t="shared" si="4"/>
        <v>2554</v>
      </c>
      <c r="C24" s="69">
        <v>1727.8</v>
      </c>
      <c r="D24" s="59"/>
      <c r="E24" s="65">
        <f t="shared" si="0"/>
        <v>1197.1196666666667</v>
      </c>
      <c r="F24" s="66">
        <f t="shared" si="1"/>
        <v>944.9810310535386</v>
      </c>
      <c r="G24" s="67">
        <f t="shared" si="2"/>
        <v>252.13863561312817</v>
      </c>
      <c r="H24" s="68">
        <f t="shared" si="3"/>
        <v>1449.2583022797949</v>
      </c>
      <c r="I24" s="2">
        <f t="shared" si="5"/>
        <v>20</v>
      </c>
    </row>
    <row r="25" spans="2:9" ht="11.25">
      <c r="B25" s="22">
        <f>B24+1</f>
        <v>2555</v>
      </c>
      <c r="C25" s="69">
        <v>1666.5</v>
      </c>
      <c r="D25" s="59"/>
      <c r="E25" s="65">
        <f t="shared" si="0"/>
        <v>1197.1196666666667</v>
      </c>
      <c r="F25" s="66">
        <f t="shared" si="1"/>
        <v>944.9810310535386</v>
      </c>
      <c r="G25" s="67">
        <f t="shared" si="2"/>
        <v>252.13863561312817</v>
      </c>
      <c r="H25" s="68">
        <f t="shared" si="3"/>
        <v>1449.2583022797949</v>
      </c>
      <c r="I25" s="2">
        <f t="shared" si="5"/>
        <v>21</v>
      </c>
    </row>
    <row r="26" spans="2:9" ht="11.25">
      <c r="B26" s="22">
        <f t="shared" si="4"/>
        <v>2556</v>
      </c>
      <c r="C26" s="69">
        <v>1324.8</v>
      </c>
      <c r="D26" s="59"/>
      <c r="E26" s="65">
        <f t="shared" si="0"/>
        <v>1197.1196666666667</v>
      </c>
      <c r="F26" s="66">
        <f t="shared" si="1"/>
        <v>944.9810310535386</v>
      </c>
      <c r="G26" s="67">
        <f t="shared" si="2"/>
        <v>252.13863561312817</v>
      </c>
      <c r="H26" s="68">
        <f t="shared" si="3"/>
        <v>1449.2583022797949</v>
      </c>
      <c r="I26" s="2">
        <f t="shared" si="5"/>
        <v>22</v>
      </c>
    </row>
    <row r="27" spans="2:9" ht="11.25">
      <c r="B27" s="22">
        <f t="shared" si="4"/>
        <v>2557</v>
      </c>
      <c r="C27" s="69">
        <v>1298.6000000000004</v>
      </c>
      <c r="D27" s="59"/>
      <c r="E27" s="65">
        <f t="shared" si="0"/>
        <v>1197.1196666666667</v>
      </c>
      <c r="F27" s="66">
        <f t="shared" si="1"/>
        <v>944.9810310535386</v>
      </c>
      <c r="G27" s="67">
        <f t="shared" si="2"/>
        <v>252.13863561312817</v>
      </c>
      <c r="H27" s="68">
        <f t="shared" si="3"/>
        <v>1449.2583022797949</v>
      </c>
      <c r="I27" s="2">
        <f t="shared" si="5"/>
        <v>23</v>
      </c>
    </row>
    <row r="28" spans="2:9" ht="11.25">
      <c r="B28" s="22">
        <f t="shared" si="4"/>
        <v>2558</v>
      </c>
      <c r="C28" s="69">
        <v>1083.6999999999998</v>
      </c>
      <c r="D28" s="59"/>
      <c r="E28" s="65">
        <f t="shared" si="0"/>
        <v>1197.1196666666667</v>
      </c>
      <c r="F28" s="66">
        <f t="shared" si="1"/>
        <v>944.9810310535386</v>
      </c>
      <c r="G28" s="67">
        <f t="shared" si="2"/>
        <v>252.13863561312817</v>
      </c>
      <c r="H28" s="68">
        <f t="shared" si="3"/>
        <v>1449.2583022797949</v>
      </c>
      <c r="I28" s="2">
        <f t="shared" si="5"/>
        <v>24</v>
      </c>
    </row>
    <row r="29" spans="2:9" ht="11.25">
      <c r="B29" s="22">
        <f t="shared" si="4"/>
        <v>2559</v>
      </c>
      <c r="C29" s="69">
        <v>1298.5000000000002</v>
      </c>
      <c r="D29" s="59"/>
      <c r="E29" s="65">
        <f t="shared" si="0"/>
        <v>1197.1196666666667</v>
      </c>
      <c r="F29" s="66">
        <f t="shared" si="1"/>
        <v>944.9810310535386</v>
      </c>
      <c r="G29" s="67">
        <f t="shared" si="2"/>
        <v>252.13863561312817</v>
      </c>
      <c r="H29" s="68">
        <f t="shared" si="3"/>
        <v>1449.2583022797949</v>
      </c>
      <c r="I29" s="2">
        <f t="shared" si="5"/>
        <v>25</v>
      </c>
    </row>
    <row r="30" spans="2:9" ht="11.25">
      <c r="B30" s="22">
        <f t="shared" si="4"/>
        <v>2560</v>
      </c>
      <c r="C30" s="64">
        <v>1321.6</v>
      </c>
      <c r="D30" s="59"/>
      <c r="E30" s="65">
        <f t="shared" si="0"/>
        <v>1197.1196666666667</v>
      </c>
      <c r="F30" s="66">
        <f t="shared" si="1"/>
        <v>944.9810310535386</v>
      </c>
      <c r="G30" s="67">
        <f t="shared" si="2"/>
        <v>252.13863561312817</v>
      </c>
      <c r="H30" s="68">
        <f t="shared" si="3"/>
        <v>1449.2583022797949</v>
      </c>
      <c r="I30" s="2">
        <f t="shared" si="5"/>
        <v>26</v>
      </c>
    </row>
    <row r="31" spans="2:9" ht="11.25">
      <c r="B31" s="22">
        <v>2561</v>
      </c>
      <c r="C31" s="64">
        <v>1383.7</v>
      </c>
      <c r="D31" s="59"/>
      <c r="E31" s="65">
        <f t="shared" si="0"/>
        <v>1197.1196666666667</v>
      </c>
      <c r="F31" s="66">
        <f t="shared" si="1"/>
        <v>944.9810310535386</v>
      </c>
      <c r="G31" s="67">
        <f t="shared" si="2"/>
        <v>252.13863561312817</v>
      </c>
      <c r="H31" s="68">
        <f t="shared" si="3"/>
        <v>1449.2583022797949</v>
      </c>
      <c r="I31" s="2">
        <f t="shared" si="5"/>
        <v>27</v>
      </c>
    </row>
    <row r="32" spans="2:9" ht="11.25">
      <c r="B32" s="22">
        <v>2562</v>
      </c>
      <c r="C32" s="64">
        <v>997.1</v>
      </c>
      <c r="E32" s="65">
        <f t="shared" si="0"/>
        <v>1197.1196666666667</v>
      </c>
      <c r="F32" s="66">
        <f t="shared" si="1"/>
        <v>944.9810310535386</v>
      </c>
      <c r="G32" s="67">
        <f t="shared" si="2"/>
        <v>252.13863561312817</v>
      </c>
      <c r="H32" s="68">
        <f t="shared" si="3"/>
        <v>1449.2583022797949</v>
      </c>
      <c r="I32" s="2">
        <f t="shared" si="5"/>
        <v>28</v>
      </c>
    </row>
    <row r="33" spans="2:9" ht="11.25">
      <c r="B33" s="22">
        <f>B32+1</f>
        <v>2563</v>
      </c>
      <c r="C33" s="64">
        <v>1155.8</v>
      </c>
      <c r="D33" s="59"/>
      <c r="E33" s="65">
        <f t="shared" si="0"/>
        <v>1197.1196666666667</v>
      </c>
      <c r="F33" s="66">
        <f t="shared" si="1"/>
        <v>944.9810310535386</v>
      </c>
      <c r="G33" s="67">
        <f t="shared" si="2"/>
        <v>252.13863561312817</v>
      </c>
      <c r="H33" s="68">
        <f t="shared" si="3"/>
        <v>1449.2583022797949</v>
      </c>
      <c r="I33" s="2">
        <f t="shared" si="5"/>
        <v>29</v>
      </c>
    </row>
    <row r="34" spans="2:14" ht="11.25">
      <c r="B34" s="22">
        <v>2564</v>
      </c>
      <c r="C34" s="64">
        <v>1381</v>
      </c>
      <c r="D34" s="59"/>
      <c r="E34" s="65">
        <f t="shared" si="0"/>
        <v>1197.1196666666667</v>
      </c>
      <c r="F34" s="66">
        <f t="shared" si="1"/>
        <v>944.9810310535386</v>
      </c>
      <c r="G34" s="67">
        <f t="shared" si="2"/>
        <v>252.13863561312817</v>
      </c>
      <c r="H34" s="68">
        <f t="shared" si="3"/>
        <v>1449.2583022797949</v>
      </c>
      <c r="I34" s="2">
        <f t="shared" si="5"/>
        <v>30</v>
      </c>
      <c r="K34" s="90" t="str">
        <f>'[1]std. - W.15A'!$K$53:$N$53</f>
        <v>ปีน้ำ2565 ปริมาณฝนสะสม 1 เม.ย.65 - 31 มี.ค.66</v>
      </c>
      <c r="L34" s="90"/>
      <c r="M34" s="90"/>
      <c r="N34" s="90"/>
    </row>
    <row r="35" spans="2:16" ht="12.75">
      <c r="B35" s="85">
        <f>B34+1</f>
        <v>2565</v>
      </c>
      <c r="C35" s="86">
        <v>1172</v>
      </c>
      <c r="D35" s="84">
        <f>C35</f>
        <v>1172</v>
      </c>
      <c r="E35" s="65"/>
      <c r="F35" s="66"/>
      <c r="G35" s="67"/>
      <c r="H35" s="68"/>
      <c r="P35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12" ht="11.25">
      <c r="B38" s="22"/>
      <c r="C38" s="69"/>
      <c r="D38" s="59"/>
      <c r="E38" s="65"/>
      <c r="F38" s="66"/>
      <c r="G38" s="67"/>
      <c r="H38" s="68"/>
      <c r="L38" s="2" t="s">
        <v>23</v>
      </c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4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14" ht="11.25">
      <c r="B51" s="22"/>
      <c r="C51" s="69"/>
      <c r="D51" s="59"/>
      <c r="E51" s="65"/>
      <c r="F51" s="66"/>
      <c r="G51" s="67"/>
      <c r="H51" s="68"/>
      <c r="J51" s="23"/>
      <c r="K51" s="23"/>
      <c r="L51" s="23"/>
      <c r="M51" s="23"/>
      <c r="N51" s="23"/>
    </row>
    <row r="52" spans="2:14" ht="11.25">
      <c r="B52" s="22"/>
      <c r="C52" s="69"/>
      <c r="D52" s="59"/>
      <c r="E52" s="65"/>
      <c r="F52" s="66"/>
      <c r="G52" s="67"/>
      <c r="H52" s="68"/>
      <c r="J52" s="25"/>
      <c r="K52" s="25"/>
      <c r="L52" s="25"/>
      <c r="M52" s="25"/>
      <c r="N52" s="23"/>
    </row>
    <row r="53" spans="2:14" ht="11.25">
      <c r="B53" s="22"/>
      <c r="C53" s="74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74"/>
      <c r="D54" s="59"/>
      <c r="E54" s="65"/>
      <c r="F54" s="66"/>
      <c r="G54" s="67"/>
      <c r="H54" s="68"/>
      <c r="J54" s="26"/>
      <c r="K54" s="24"/>
      <c r="L54" s="26"/>
      <c r="M54" s="27"/>
      <c r="N54" s="23"/>
    </row>
    <row r="55" spans="2:13" ht="11.25">
      <c r="B55" s="82"/>
      <c r="C55" s="69"/>
      <c r="D55" s="59"/>
      <c r="E55" s="65"/>
      <c r="F55" s="66"/>
      <c r="G55" s="67"/>
      <c r="H55" s="68"/>
      <c r="K55" s="79"/>
      <c r="L55" s="80"/>
      <c r="M55" s="81"/>
    </row>
    <row r="56" spans="2:14" ht="11.25">
      <c r="B56" s="77"/>
      <c r="C56" s="78"/>
      <c r="D56" s="59"/>
      <c r="E56" s="70"/>
      <c r="F56" s="71"/>
      <c r="G56" s="72"/>
      <c r="H56" s="73"/>
      <c r="J56" s="28"/>
      <c r="K56" s="83"/>
      <c r="L56" s="83"/>
      <c r="M56" s="83"/>
      <c r="N56" s="83"/>
    </row>
    <row r="57" spans="2:13" ht="11.25">
      <c r="B57" s="22"/>
      <c r="C57" s="69"/>
      <c r="D57" s="59"/>
      <c r="E57" s="70"/>
      <c r="F57" s="71"/>
      <c r="G57" s="72"/>
      <c r="H57" s="73"/>
      <c r="J57" s="28"/>
      <c r="K57" s="29"/>
      <c r="L57" s="28"/>
      <c r="M57" s="30"/>
    </row>
    <row r="58" spans="2:13" ht="11.25">
      <c r="B58" s="22"/>
      <c r="C58" s="69"/>
      <c r="D58" s="59"/>
      <c r="E58" s="70"/>
      <c r="F58" s="71"/>
      <c r="G58" s="72"/>
      <c r="H58" s="73"/>
      <c r="J58" s="28"/>
      <c r="K58" s="29"/>
      <c r="L58" s="28"/>
      <c r="M58" s="30"/>
    </row>
    <row r="59" spans="2:13" ht="11.25">
      <c r="B59" s="22"/>
      <c r="C59" s="69"/>
      <c r="D59" s="59"/>
      <c r="E59" s="70"/>
      <c r="F59" s="71"/>
      <c r="G59" s="72"/>
      <c r="H59" s="73"/>
      <c r="J59" s="28"/>
      <c r="K59" s="29"/>
      <c r="L59" s="28"/>
      <c r="M59" s="30"/>
    </row>
    <row r="60" spans="2:13" ht="11.25">
      <c r="B60" s="22"/>
      <c r="C60" s="69"/>
      <c r="D60" s="59"/>
      <c r="E60" s="70"/>
      <c r="F60" s="71"/>
      <c r="G60" s="72"/>
      <c r="H60" s="73"/>
      <c r="J60" s="28"/>
      <c r="K60" s="29"/>
      <c r="L60" s="28"/>
      <c r="M60" s="30"/>
    </row>
    <row r="61" spans="2:13" ht="11.25">
      <c r="B61" s="22"/>
      <c r="C61" s="69"/>
      <c r="D61" s="59"/>
      <c r="E61" s="70"/>
      <c r="F61" s="71"/>
      <c r="G61" s="72"/>
      <c r="H61" s="73"/>
      <c r="J61" s="28"/>
      <c r="K61" s="29"/>
      <c r="L61" s="28"/>
      <c r="M61" s="30"/>
    </row>
    <row r="62" spans="2:13" ht="11.25">
      <c r="B62" s="22"/>
      <c r="C62" s="69"/>
      <c r="D62" s="59"/>
      <c r="E62" s="70"/>
      <c r="F62" s="71"/>
      <c r="G62" s="72"/>
      <c r="H62" s="73"/>
      <c r="J62" s="28"/>
      <c r="K62" s="29"/>
      <c r="L62" s="28"/>
      <c r="M62" s="30"/>
    </row>
    <row r="63" spans="2:13" ht="11.25">
      <c r="B63" s="22"/>
      <c r="C63" s="69"/>
      <c r="D63" s="59"/>
      <c r="E63" s="70"/>
      <c r="F63" s="71"/>
      <c r="G63" s="72"/>
      <c r="H63" s="73"/>
      <c r="J63" s="28"/>
      <c r="K63" s="29"/>
      <c r="L63" s="28"/>
      <c r="M63" s="30"/>
    </row>
    <row r="64" spans="2:13" ht="11.25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AVERAGE(C5:C34)</f>
        <v>1197.1196666666667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STDEV(C5:C34)</f>
        <v>252.13863561312817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0.21062107877251607</v>
      </c>
      <c r="D77" s="37"/>
      <c r="E77" s="48">
        <f>C77*100</f>
        <v>21.062107877251606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21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944.9810310535386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4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1449.2583022797949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5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30</v>
      </c>
    </row>
    <row r="84" ht="11.25">
      <c r="C84" s="75">
        <f>COUNTIF(C5:C34,"&gt;1445")</f>
        <v>4</v>
      </c>
    </row>
    <row r="85" ht="11.25">
      <c r="C85" s="75">
        <f>COUNTIF(C5:C34,"&lt;937")</f>
        <v>5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2023-04-10T07:19:37Z</dcterms:modified>
  <cp:category/>
  <cp:version/>
  <cp:contentType/>
  <cp:contentStatus/>
</cp:coreProperties>
</file>