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75" activeTab="0"/>
  </bookViews>
  <sheets>
    <sheet name="MONTHLY" sheetId="1" r:id="rId1"/>
  </sheets>
  <definedNames>
    <definedName name="__123Graph_ACHART1" localSheetId="0" hidden="1">'MONTHLY'!#REF!</definedName>
    <definedName name="__123Graph_BCHART1" localSheetId="0" hidden="1">'MONTHLY'!#REF!</definedName>
    <definedName name="__123Graph_CCHART1" localSheetId="0" hidden="1">'MONTHLY'!#REF!</definedName>
    <definedName name="__123Graph_XCHART1" localSheetId="0" hidden="1">'MONTHLY'!#REF!</definedName>
    <definedName name="_Regression_Int" localSheetId="0" hidden="1">1</definedName>
    <definedName name="_xlnm.Print_Area" localSheetId="0">'MONTHLY'!$A$1:$O$103</definedName>
    <definedName name="Print_Area_MI">'MONTHLY'!#REF!</definedName>
  </definedNames>
  <calcPr fullCalcOnLoad="1"/>
</workbook>
</file>

<file path=xl/sharedStrings.xml><?xml version="1.0" encoding="utf-8"?>
<sst xmlns="http://schemas.openxmlformats.org/spreadsheetml/2006/main" count="70" uniqueCount="22">
  <si>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</si>
  <si>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</si>
  <si>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</si>
  <si>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</si>
  <si>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</si>
  <si>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</si>
  <si>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</si>
  <si>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</si>
  <si>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</si>
  <si>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</si>
  <si>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</si>
  <si>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</si>
  <si>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</si>
  <si>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</si>
  <si>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</si>
  <si>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</si>
  <si>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</si>
  <si>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สถานี : อ.วังเหนือ  จ.ลำปาง</t>
  </si>
  <si>
    <t>-</t>
  </si>
  <si>
    <t>สูงสุด</t>
  </si>
  <si>
    <t>ต่ำสุด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</si>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</sst>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_(&quot;฿&quot;* #,##0_);_(&quot;฿&quot;* \(#,##0\);_(&quot;฿&quot;* &quot;-&quot;_);_(@_)"/>
    <numFmt numFmtId="183" formatCode="_(&quot;฿&quot;* #,##0.00_);_(&quot;฿&quot;* \(#,##0.00\);_(&quot;฿&quot;* &quot;-&quot;??_);_(@_)"/>
    <numFmt numFmtId="184" formatCode="General_)"/>
    <numFmt numFmtId="185" formatCode="0_)"/>
    <numFmt numFmtId="186" formatCode="0.0_)"/>
    <numFmt numFmtId="187" formatCode="0.0"/>
    <numFmt numFmtId="188" formatCode="d\ ดดด"/>
    <numFmt numFmtId="189" formatCode="bbbb"/>
    <numFmt numFmtId="190" formatCode="ดดด\ bbbb"/>
    <numFmt numFmtId="191" formatCode="d\ "/>
    <numFmt numFmtId="192" formatCode="0.00_)"/>
    <numFmt numFmtId="193" formatCode="dd\ ดดด\ yyyy"/>
    <numFmt numFmtId="194" formatCode="dd\ ดดดyyyy"/>
    <numFmt numFmtId="195" formatCode="yyyy"/>
    <numFmt numFmtId="196" formatCode="#,##0.0"/>
    <numFmt numFmtId="197" formatCode="\ \ \ bbbb"/>
    <numFmt numFmtId="198" formatCode="mmm\-yyyy"/>
    <numFmt numFmtId="199" formatCode="0.000_)"/>
    <numFmt numFmtId="200" formatCode="[$-41E]d\ mmmm\ yyyy"/>
    <numFmt numFmtId="201" formatCode="[$-1010409]d\ mmm\ yy;@"/>
    <numFmt numFmtId="202" formatCode="[$-1010409]d\ mmmm\ yyyy;@"/>
    <numFmt numFmtId="203" formatCode="[$-107041E]d\ mmm\ yy;@"/>
    <numFmt numFmtId="204" formatCode="#,##0_ ;\-#,##0\ "/>
    <numFmt numFmtId="205" formatCode="[$-409]h:mm:ss\ AM/PM"/>
    <numFmt numFmtId="206" formatCode="[$-409]dddd\,\ mmmm\ dd\,\ yyyy"/>
    <numFmt numFmtId="207" formatCode="d\ \ด\ด\ด"/>
    <numFmt numFmtId="208" formatCode="#,##0.0_);\(#,##0.0\)"/>
    <numFmt numFmtId="209" formatCode="d\ \ด\ด\ด\ด\b\b\b\b"/>
    <numFmt numFmtId="210" formatCode="&quot;$&quot;#,##0;[Red]\-&quot;$&quot;#,##0"/>
    <numFmt numFmtId="211" formatCode="&quot;$&quot;#,##0.00;[Red]\-&quot;$&quot;#,##0.00"/>
    <numFmt numFmtId="212" formatCode="\ bbbb"/>
    <numFmt numFmtId="213" formatCode="\2\5\4\6"/>
    <numFmt numFmtId="214" formatCode="\t#,##0_);\(\t#,##0\)"/>
    <numFmt numFmtId="215" formatCode="dd\ ดดด"/>
    <numFmt numFmtId="216" formatCode="[$-409]mmm\-yy;@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0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9.2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">
    <xf numFmtId="184" fontId="0" fillId="0" borderId="0" xfId="0" applyAlignment="1">
      <alignment/>
    </xf>
    <xf numFmtId="184" fontId="8" fillId="0" borderId="0" xfId="0" applyFont="1" applyAlignment="1">
      <alignment/>
    </xf>
    <xf numFmtId="1" fontId="9" fillId="0" borderId="10" xfId="0" applyNumberFormat="1" applyFont="1" applyBorder="1" applyAlignment="1" applyProtection="1">
      <alignment horizontal="center"/>
      <protection/>
    </xf>
    <xf numFmtId="187" fontId="9" fillId="0" borderId="10" xfId="0" applyNumberFormat="1" applyFont="1" applyBorder="1" applyAlignment="1" applyProtection="1">
      <alignment horizontal="center"/>
      <protection/>
    </xf>
    <xf numFmtId="197" fontId="8" fillId="0" borderId="11" xfId="0" applyNumberFormat="1" applyFont="1" applyBorder="1" applyAlignment="1" applyProtection="1">
      <alignment horizontal="center"/>
      <protection/>
    </xf>
    <xf numFmtId="187" fontId="8" fillId="0" borderId="12" xfId="0" applyNumberFormat="1" applyFont="1" applyBorder="1" applyAlignment="1" applyProtection="1">
      <alignment horizontal="right"/>
      <protection/>
    </xf>
    <xf numFmtId="187" fontId="8" fillId="0" borderId="13" xfId="0" applyNumberFormat="1" applyFont="1" applyBorder="1" applyAlignment="1" applyProtection="1">
      <alignment horizontal="right"/>
      <protection/>
    </xf>
    <xf numFmtId="1" fontId="8" fillId="0" borderId="13" xfId="0" applyNumberFormat="1" applyFont="1" applyBorder="1" applyAlignment="1" applyProtection="1">
      <alignment horizontal="right"/>
      <protection/>
    </xf>
    <xf numFmtId="187" fontId="8" fillId="0" borderId="14" xfId="0" applyNumberFormat="1" applyFont="1" applyBorder="1" applyAlignment="1">
      <alignment horizontal="right"/>
    </xf>
    <xf numFmtId="187" fontId="8" fillId="0" borderId="12" xfId="0" applyNumberFormat="1" applyFont="1" applyFill="1" applyBorder="1" applyAlignment="1">
      <alignment horizontal="right"/>
    </xf>
    <xf numFmtId="187" fontId="8" fillId="0" borderId="0" xfId="0" applyNumberFormat="1" applyFont="1" applyAlignment="1">
      <alignment horizontal="right"/>
    </xf>
    <xf numFmtId="187" fontId="8" fillId="0" borderId="12" xfId="0" applyNumberFormat="1" applyFont="1" applyBorder="1" applyAlignment="1">
      <alignment horizontal="right"/>
    </xf>
    <xf numFmtId="184" fontId="8" fillId="0" borderId="0" xfId="0" applyFont="1" applyAlignment="1">
      <alignment horizontal="center"/>
    </xf>
    <xf numFmtId="187" fontId="8" fillId="0" borderId="14" xfId="0" applyNumberFormat="1" applyFont="1" applyBorder="1" applyAlignment="1">
      <alignment horizontal="center"/>
    </xf>
    <xf numFmtId="187" fontId="8" fillId="0" borderId="12" xfId="0" applyNumberFormat="1" applyFont="1" applyBorder="1" applyAlignment="1" applyProtection="1">
      <alignment horizontal="center"/>
      <protection/>
    </xf>
    <xf numFmtId="185" fontId="8" fillId="0" borderId="11" xfId="0" applyNumberFormat="1" applyFont="1" applyBorder="1" applyAlignment="1" applyProtection="1">
      <alignment horizontal="center"/>
      <protection/>
    </xf>
    <xf numFmtId="187" fontId="9" fillId="0" borderId="13" xfId="0" applyNumberFormat="1" applyFont="1" applyBorder="1" applyAlignment="1" applyProtection="1">
      <alignment horizontal="center"/>
      <protection/>
    </xf>
    <xf numFmtId="187" fontId="8" fillId="0" borderId="11" xfId="0" applyNumberFormat="1" applyFont="1" applyBorder="1" applyAlignment="1" applyProtection="1">
      <alignment horizontal="center"/>
      <protection/>
    </xf>
    <xf numFmtId="1" fontId="8" fillId="0" borderId="13" xfId="0" applyNumberFormat="1" applyFont="1" applyBorder="1" applyAlignment="1">
      <alignment horizontal="right"/>
    </xf>
    <xf numFmtId="186" fontId="8" fillId="0" borderId="0" xfId="0" applyNumberFormat="1" applyFont="1" applyAlignment="1" applyProtection="1">
      <alignment horizontal="center"/>
      <protection/>
    </xf>
    <xf numFmtId="187" fontId="8" fillId="0" borderId="0" xfId="0" applyNumberFormat="1" applyFont="1" applyAlignment="1" applyProtection="1">
      <alignment horizontal="center"/>
      <protection/>
    </xf>
    <xf numFmtId="187" fontId="8" fillId="0" borderId="0" xfId="0" applyNumberFormat="1" applyFont="1" applyAlignment="1">
      <alignment horizontal="center"/>
    </xf>
    <xf numFmtId="187" fontId="8" fillId="0" borderId="0" xfId="0" applyNumberFormat="1" applyFont="1" applyAlignment="1">
      <alignment/>
    </xf>
    <xf numFmtId="184" fontId="8" fillId="0" borderId="15" xfId="0" applyFont="1" applyBorder="1" applyAlignment="1" applyProtection="1">
      <alignment horizontal="center"/>
      <protection/>
    </xf>
    <xf numFmtId="1" fontId="8" fillId="0" borderId="15" xfId="0" applyNumberFormat="1" applyFont="1" applyBorder="1" applyAlignment="1" applyProtection="1">
      <alignment horizontal="center"/>
      <protection/>
    </xf>
    <xf numFmtId="187" fontId="8" fillId="0" borderId="15" xfId="0" applyNumberFormat="1" applyFont="1" applyBorder="1" applyAlignment="1">
      <alignment horizontal="center"/>
    </xf>
    <xf numFmtId="185" fontId="8" fillId="0" borderId="15" xfId="0" applyNumberFormat="1" applyFont="1" applyBorder="1" applyAlignment="1" applyProtection="1">
      <alignment horizontal="center"/>
      <protection/>
    </xf>
    <xf numFmtId="185" fontId="8" fillId="0" borderId="0" xfId="0" applyNumberFormat="1" applyFont="1" applyBorder="1" applyAlignment="1" applyProtection="1">
      <alignment horizontal="center"/>
      <protection/>
    </xf>
    <xf numFmtId="187" fontId="8" fillId="0" borderId="0" xfId="0" applyNumberFormat="1" applyFont="1" applyBorder="1" applyAlignment="1" applyProtection="1">
      <alignment horizontal="center"/>
      <protection/>
    </xf>
    <xf numFmtId="186" fontId="8" fillId="0" borderId="0" xfId="0" applyNumberFormat="1" applyFont="1" applyBorder="1" applyAlignment="1" applyProtection="1">
      <alignment horizontal="center"/>
      <protection/>
    </xf>
    <xf numFmtId="184" fontId="8" fillId="0" borderId="0" xfId="0" applyFont="1" applyBorder="1" applyAlignment="1">
      <alignment horizontal="center"/>
    </xf>
    <xf numFmtId="188" fontId="10" fillId="0" borderId="0" xfId="0" applyNumberFormat="1" applyFont="1" applyBorder="1" applyAlignment="1">
      <alignment horizontal="left"/>
    </xf>
    <xf numFmtId="187" fontId="9" fillId="0" borderId="0" xfId="0" applyNumberFormat="1" applyFont="1" applyAlignment="1" applyProtection="1">
      <alignment horizontal="center"/>
      <protection/>
    </xf>
    <xf numFmtId="1" fontId="9" fillId="0" borderId="16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อ.วังเหนือ จ.ลำปาง</a:t>
            </a:r>
          </a:p>
        </c:rich>
      </c:tx>
      <c:layout>
        <c:manualLayout>
          <c:xMode val="factor"/>
          <c:yMode val="factor"/>
          <c:x val="-0.0125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2825"/>
          <c:w val="0.94325"/>
          <c:h val="0.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MONTHLY!$A$5:$A$71</c:f>
              <c:numCache/>
            </c:numRef>
          </c:cat>
          <c:val>
            <c:numRef>
              <c:f>MONTHLY!$N$5:$N$71</c:f>
              <c:numCache/>
            </c:numRef>
          </c:val>
        </c:ser>
        <c:axId val="31730570"/>
        <c:axId val="17139675"/>
      </c:barChart>
      <c:lineChart>
        <c:grouping val="standard"/>
        <c:varyColors val="0"/>
        <c:ser>
          <c:idx val="1"/>
          <c:order val="1"/>
          <c:tx>
            <c:v>ปริมาณน้ำฝนเฉลี่ย 1137.1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MONTHLY!$A$5:$A$71</c:f>
              <c:numCache/>
            </c:numRef>
          </c:cat>
          <c:val>
            <c:numRef>
              <c:f>MONTHLY!$P$5:$P$71</c:f>
              <c:numCache/>
            </c:numRef>
          </c:val>
          <c:smooth val="0"/>
        </c:ser>
        <c:axId val="31730570"/>
        <c:axId val="17139675"/>
      </c:lineChart>
      <c:dateAx>
        <c:axId val="31730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17139675"/>
        <c:crosses val="autoZero"/>
        <c:auto val="0"/>
        <c:baseTimeUnit val="years"/>
        <c:majorUnit val="5"/>
        <c:majorTimeUnit val="years"/>
        <c:minorUnit val="100"/>
        <c:minorTimeUnit val="days"/>
        <c:noMultiLvlLbl val="0"/>
      </c:dateAx>
      <c:valAx>
        <c:axId val="17139675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1730570"/>
        <c:crossesAt val="1"/>
        <c:crossBetween val="between"/>
        <c:dispUnits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38"/>
          <c:y val="0.1645"/>
          <c:w val="0.2947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3</xdr:row>
      <xdr:rowOff>9525</xdr:rowOff>
    </xdr:from>
    <xdr:to>
      <xdr:col>25</xdr:col>
      <xdr:colOff>571500</xdr:colOff>
      <xdr:row>33</xdr:row>
      <xdr:rowOff>180975</xdr:rowOff>
    </xdr:to>
    <xdr:graphicFrame>
      <xdr:nvGraphicFramePr>
        <xdr:cNvPr id="1" name="Chart 1"/>
        <xdr:cNvGraphicFramePr/>
      </xdr:nvGraphicFramePr>
      <xdr:xfrm>
        <a:off x="7934325" y="1000125"/>
        <a:ext cx="6162675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72"/>
  <sheetViews>
    <sheetView showGridLines="0" tabSelected="1" zoomScalePageLayoutView="0" workbookViewId="0" topLeftCell="A64">
      <selection activeCell="K80" sqref="K80"/>
    </sheetView>
  </sheetViews>
  <sheetFormatPr defaultColWidth="9.7109375" defaultRowHeight="12.75"/>
  <cols>
    <col min="1" max="1" width="9.28125" style="12" customWidth="1"/>
    <col min="2" max="13" width="6.7109375" style="12" customWidth="1"/>
    <col min="14" max="14" width="9.57421875" style="21" customWidth="1"/>
    <col min="15" max="15" width="6.28125" style="12" customWidth="1"/>
    <col min="16" max="16384" width="9.7109375" style="1" customWidth="1"/>
  </cols>
  <sheetData>
    <row r="1" spans="1:15" ht="30" customHeight="1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4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4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2" t="s">
        <v>15</v>
      </c>
    </row>
    <row r="4" spans="1:16" ht="17.25" customHeight="1">
      <c r="A4" s="4">
        <v>20762</v>
      </c>
      <c r="B4" s="5" t="s">
        <v>18</v>
      </c>
      <c r="C4" s="5" t="s">
        <v>18</v>
      </c>
      <c r="D4" s="5" t="s">
        <v>18</v>
      </c>
      <c r="E4" s="5">
        <v>50</v>
      </c>
      <c r="F4" s="5">
        <v>285.3</v>
      </c>
      <c r="G4" s="5">
        <v>222</v>
      </c>
      <c r="H4" s="5">
        <v>10.1</v>
      </c>
      <c r="I4" s="5">
        <v>0</v>
      </c>
      <c r="J4" s="5">
        <v>2.5</v>
      </c>
      <c r="K4" s="5">
        <v>0</v>
      </c>
      <c r="L4" s="5">
        <v>0</v>
      </c>
      <c r="M4" s="5">
        <v>9.4</v>
      </c>
      <c r="N4" s="5" t="s">
        <v>18</v>
      </c>
      <c r="O4" s="6" t="s">
        <v>18</v>
      </c>
      <c r="P4" s="22">
        <v>1137.1</v>
      </c>
    </row>
    <row r="5" spans="1:16" ht="17.25" customHeight="1">
      <c r="A5" s="4">
        <v>21127</v>
      </c>
      <c r="B5" s="5">
        <v>51.6</v>
      </c>
      <c r="C5" s="5">
        <v>128.1</v>
      </c>
      <c r="D5" s="5">
        <v>232.1</v>
      </c>
      <c r="E5" s="5">
        <v>198.4</v>
      </c>
      <c r="F5" s="5">
        <v>330.6</v>
      </c>
      <c r="G5" s="5">
        <v>225.5</v>
      </c>
      <c r="H5" s="5">
        <v>64</v>
      </c>
      <c r="I5" s="5">
        <v>0</v>
      </c>
      <c r="J5" s="5">
        <v>0</v>
      </c>
      <c r="K5" s="5">
        <v>38.4</v>
      </c>
      <c r="L5" s="5">
        <v>0</v>
      </c>
      <c r="M5" s="5">
        <v>40.1</v>
      </c>
      <c r="N5" s="5">
        <v>1308.8</v>
      </c>
      <c r="O5" s="7">
        <v>112</v>
      </c>
      <c r="P5" s="22">
        <v>1137.1</v>
      </c>
    </row>
    <row r="6" spans="1:16" ht="17.25" customHeight="1">
      <c r="A6" s="4">
        <v>21492</v>
      </c>
      <c r="B6" s="5">
        <v>33.9</v>
      </c>
      <c r="C6" s="5">
        <v>88.4</v>
      </c>
      <c r="D6" s="5">
        <v>160.8</v>
      </c>
      <c r="E6" s="5">
        <v>93.8</v>
      </c>
      <c r="F6" s="5">
        <v>247.9</v>
      </c>
      <c r="G6" s="5">
        <v>276.4</v>
      </c>
      <c r="H6" s="5">
        <v>55.3</v>
      </c>
      <c r="I6" s="5">
        <v>0</v>
      </c>
      <c r="J6" s="5">
        <v>0</v>
      </c>
      <c r="K6" s="5">
        <v>0</v>
      </c>
      <c r="L6" s="5">
        <v>0</v>
      </c>
      <c r="M6" s="5">
        <v>26.2</v>
      </c>
      <c r="N6" s="5">
        <v>982.7</v>
      </c>
      <c r="O6" s="7">
        <v>70</v>
      </c>
      <c r="P6" s="22">
        <v>1137.1</v>
      </c>
    </row>
    <row r="7" spans="1:16" ht="17.25" customHeight="1">
      <c r="A7" s="4">
        <v>21857</v>
      </c>
      <c r="B7" s="5">
        <v>14.4</v>
      </c>
      <c r="C7" s="5">
        <v>213.7</v>
      </c>
      <c r="D7" s="5">
        <v>119</v>
      </c>
      <c r="E7" s="5">
        <v>140.7</v>
      </c>
      <c r="F7" s="5">
        <v>346.2</v>
      </c>
      <c r="G7" s="5">
        <v>344.5</v>
      </c>
      <c r="H7" s="5">
        <v>4.6</v>
      </c>
      <c r="I7" s="5">
        <v>11.6</v>
      </c>
      <c r="J7" s="5">
        <v>0</v>
      </c>
      <c r="K7" s="5">
        <v>35.8</v>
      </c>
      <c r="L7" s="5">
        <v>0</v>
      </c>
      <c r="M7" s="5">
        <v>3.6</v>
      </c>
      <c r="N7" s="5">
        <v>1234.1</v>
      </c>
      <c r="O7" s="7">
        <v>89</v>
      </c>
      <c r="P7" s="22">
        <v>1137.1</v>
      </c>
    </row>
    <row r="8" spans="1:16" ht="17.25" customHeight="1">
      <c r="A8" s="4">
        <v>22223</v>
      </c>
      <c r="B8" s="5">
        <v>52.1</v>
      </c>
      <c r="C8" s="5">
        <v>176</v>
      </c>
      <c r="D8" s="5">
        <v>66.2</v>
      </c>
      <c r="E8" s="5">
        <v>292</v>
      </c>
      <c r="F8" s="5">
        <v>308.6</v>
      </c>
      <c r="G8" s="5">
        <v>261.7</v>
      </c>
      <c r="H8" s="5">
        <v>98.1</v>
      </c>
      <c r="I8" s="5">
        <v>35.3</v>
      </c>
      <c r="J8" s="5">
        <v>7.2</v>
      </c>
      <c r="K8" s="5">
        <v>0</v>
      </c>
      <c r="L8" s="5">
        <v>0</v>
      </c>
      <c r="M8" s="5">
        <v>2.4</v>
      </c>
      <c r="N8" s="5">
        <v>1299.6</v>
      </c>
      <c r="O8" s="7">
        <v>101</v>
      </c>
      <c r="P8" s="22">
        <v>1137.1</v>
      </c>
    </row>
    <row r="9" spans="1:16" ht="17.25" customHeight="1">
      <c r="A9" s="4">
        <v>22588</v>
      </c>
      <c r="B9" s="5">
        <v>176</v>
      </c>
      <c r="C9" s="5">
        <v>347.7</v>
      </c>
      <c r="D9" s="5">
        <v>237</v>
      </c>
      <c r="E9" s="5">
        <v>155.3</v>
      </c>
      <c r="F9" s="5">
        <v>193</v>
      </c>
      <c r="G9" s="5">
        <v>481</v>
      </c>
      <c r="H9" s="5">
        <v>142.9</v>
      </c>
      <c r="I9" s="5">
        <v>7.8</v>
      </c>
      <c r="J9" s="5">
        <v>0</v>
      </c>
      <c r="K9" s="5">
        <v>0</v>
      </c>
      <c r="L9" s="5">
        <v>0</v>
      </c>
      <c r="M9" s="5">
        <v>0</v>
      </c>
      <c r="N9" s="5">
        <v>1740.7</v>
      </c>
      <c r="O9" s="7">
        <v>113</v>
      </c>
      <c r="P9" s="22">
        <v>1137.1</v>
      </c>
    </row>
    <row r="10" spans="1:16" ht="17.25" customHeight="1">
      <c r="A10" s="4">
        <v>22953</v>
      </c>
      <c r="B10" s="5">
        <v>35.1</v>
      </c>
      <c r="C10" s="5">
        <v>97.7</v>
      </c>
      <c r="D10" s="5">
        <v>47</v>
      </c>
      <c r="E10" s="5">
        <v>113.2</v>
      </c>
      <c r="F10" s="5">
        <v>227.6</v>
      </c>
      <c r="G10" s="5">
        <v>195.1</v>
      </c>
      <c r="H10" s="5">
        <v>194</v>
      </c>
      <c r="I10" s="5">
        <v>0</v>
      </c>
      <c r="J10" s="5">
        <v>0</v>
      </c>
      <c r="K10" s="5">
        <v>0</v>
      </c>
      <c r="L10" s="5">
        <v>0</v>
      </c>
      <c r="M10" s="5">
        <v>38.1</v>
      </c>
      <c r="N10" s="5">
        <v>947.8</v>
      </c>
      <c r="O10" s="7">
        <v>80</v>
      </c>
      <c r="P10" s="22">
        <v>1137.1</v>
      </c>
    </row>
    <row r="11" spans="1:16" ht="17.25" customHeight="1">
      <c r="A11" s="4">
        <v>23318</v>
      </c>
      <c r="B11" s="5">
        <v>29.9</v>
      </c>
      <c r="C11" s="5">
        <v>47.5</v>
      </c>
      <c r="D11" s="5">
        <v>202.2</v>
      </c>
      <c r="E11" s="5">
        <v>97.4</v>
      </c>
      <c r="F11" s="5">
        <v>268.5</v>
      </c>
      <c r="G11" s="5">
        <v>201.9</v>
      </c>
      <c r="H11" s="5">
        <v>232.2</v>
      </c>
      <c r="I11" s="5">
        <v>66.2</v>
      </c>
      <c r="J11" s="5">
        <v>23.2</v>
      </c>
      <c r="K11" s="5">
        <v>0</v>
      </c>
      <c r="L11" s="5">
        <v>0</v>
      </c>
      <c r="M11" s="5">
        <v>0</v>
      </c>
      <c r="N11" s="5">
        <v>1169</v>
      </c>
      <c r="O11" s="7">
        <v>79</v>
      </c>
      <c r="P11" s="22">
        <v>1137.1</v>
      </c>
    </row>
    <row r="12" spans="1:16" ht="17.25" customHeight="1">
      <c r="A12" s="4">
        <v>23684</v>
      </c>
      <c r="B12" s="5">
        <v>23.3</v>
      </c>
      <c r="C12" s="5">
        <v>425.4</v>
      </c>
      <c r="D12" s="5">
        <v>246.6</v>
      </c>
      <c r="E12" s="5">
        <v>359.4</v>
      </c>
      <c r="F12" s="5">
        <v>161.3</v>
      </c>
      <c r="G12" s="5">
        <v>221.8</v>
      </c>
      <c r="H12" s="5">
        <v>177.7</v>
      </c>
      <c r="I12" s="5">
        <v>5</v>
      </c>
      <c r="J12" s="5">
        <v>7.4</v>
      </c>
      <c r="K12" s="5">
        <v>0</v>
      </c>
      <c r="L12" s="5">
        <v>7.6</v>
      </c>
      <c r="M12" s="5">
        <v>13</v>
      </c>
      <c r="N12" s="5">
        <v>1648.5</v>
      </c>
      <c r="O12" s="7">
        <v>104</v>
      </c>
      <c r="P12" s="22">
        <v>1137.1</v>
      </c>
    </row>
    <row r="13" spans="1:16" ht="17.25" customHeight="1">
      <c r="A13" s="4">
        <v>24049</v>
      </c>
      <c r="B13" s="5">
        <v>106.8</v>
      </c>
      <c r="C13" s="5">
        <v>115.3</v>
      </c>
      <c r="D13" s="5">
        <v>225</v>
      </c>
      <c r="E13" s="5">
        <v>88.5</v>
      </c>
      <c r="F13" s="5">
        <v>184.7</v>
      </c>
      <c r="G13" s="5">
        <v>263.8</v>
      </c>
      <c r="H13" s="5">
        <v>128.4</v>
      </c>
      <c r="I13" s="5">
        <v>0</v>
      </c>
      <c r="J13" s="5">
        <v>5</v>
      </c>
      <c r="K13" s="5">
        <v>0</v>
      </c>
      <c r="L13" s="5">
        <v>0</v>
      </c>
      <c r="M13" s="5">
        <v>0</v>
      </c>
      <c r="N13" s="5">
        <v>1117.5</v>
      </c>
      <c r="O13" s="7">
        <v>73</v>
      </c>
      <c r="P13" s="22">
        <v>1137.1</v>
      </c>
    </row>
    <row r="14" spans="1:16" ht="17.25" customHeight="1">
      <c r="A14" s="4">
        <v>24414</v>
      </c>
      <c r="B14" s="5">
        <v>4.5</v>
      </c>
      <c r="C14" s="5">
        <v>309.7</v>
      </c>
      <c r="D14" s="5">
        <v>135.2</v>
      </c>
      <c r="E14" s="5">
        <v>241.9</v>
      </c>
      <c r="F14" s="5">
        <v>221.2</v>
      </c>
      <c r="G14" s="5">
        <v>118.4</v>
      </c>
      <c r="H14" s="5">
        <v>90</v>
      </c>
      <c r="I14" s="5">
        <v>40.5</v>
      </c>
      <c r="J14" s="5">
        <v>11</v>
      </c>
      <c r="K14" s="5">
        <v>0</v>
      </c>
      <c r="L14" s="5">
        <v>0</v>
      </c>
      <c r="M14" s="5">
        <v>5.3</v>
      </c>
      <c r="N14" s="5">
        <v>1177.7</v>
      </c>
      <c r="O14" s="7">
        <v>87</v>
      </c>
      <c r="P14" s="22">
        <v>1137.1</v>
      </c>
    </row>
    <row r="15" spans="1:16" ht="17.25" customHeight="1">
      <c r="A15" s="4">
        <v>24779</v>
      </c>
      <c r="B15" s="5">
        <v>111.8</v>
      </c>
      <c r="C15" s="5">
        <v>56.9</v>
      </c>
      <c r="D15" s="5">
        <v>152.8</v>
      </c>
      <c r="E15" s="5">
        <v>127</v>
      </c>
      <c r="F15" s="5">
        <v>236.7</v>
      </c>
      <c r="G15" s="5">
        <v>360.8</v>
      </c>
      <c r="H15" s="5">
        <v>49.7</v>
      </c>
      <c r="I15" s="5">
        <v>22.1</v>
      </c>
      <c r="J15" s="5">
        <v>0</v>
      </c>
      <c r="K15" s="5">
        <v>5.5</v>
      </c>
      <c r="L15" s="5">
        <v>3.8</v>
      </c>
      <c r="M15" s="5">
        <v>1.4</v>
      </c>
      <c r="N15" s="5">
        <v>1128.5</v>
      </c>
      <c r="O15" s="7">
        <v>97</v>
      </c>
      <c r="P15" s="22">
        <v>1137.1</v>
      </c>
    </row>
    <row r="16" spans="1:16" ht="17.25" customHeight="1">
      <c r="A16" s="4">
        <v>25145</v>
      </c>
      <c r="B16" s="5">
        <v>140.4</v>
      </c>
      <c r="C16" s="5">
        <v>82</v>
      </c>
      <c r="D16" s="5">
        <v>179.8</v>
      </c>
      <c r="E16" s="5">
        <v>61.3</v>
      </c>
      <c r="F16" s="5">
        <v>250.1</v>
      </c>
      <c r="G16" s="5">
        <v>208.8</v>
      </c>
      <c r="H16" s="5">
        <v>114.5</v>
      </c>
      <c r="I16" s="5">
        <v>6.6</v>
      </c>
      <c r="J16" s="5">
        <v>0</v>
      </c>
      <c r="K16" s="5">
        <v>10.6</v>
      </c>
      <c r="L16" s="5">
        <v>0</v>
      </c>
      <c r="M16" s="5">
        <v>13.9</v>
      </c>
      <c r="N16" s="5">
        <v>1068</v>
      </c>
      <c r="O16" s="7">
        <v>82</v>
      </c>
      <c r="P16" s="22">
        <v>1137.1</v>
      </c>
    </row>
    <row r="17" spans="1:16" ht="17.25" customHeight="1">
      <c r="A17" s="4">
        <v>25510</v>
      </c>
      <c r="B17" s="5">
        <v>20.8</v>
      </c>
      <c r="C17" s="5">
        <v>272.7</v>
      </c>
      <c r="D17" s="5">
        <v>149.1</v>
      </c>
      <c r="E17" s="5">
        <v>98.5</v>
      </c>
      <c r="F17" s="5">
        <v>183.3</v>
      </c>
      <c r="G17" s="5">
        <v>19</v>
      </c>
      <c r="H17" s="5">
        <v>64.6</v>
      </c>
      <c r="I17" s="5">
        <v>7.1</v>
      </c>
      <c r="J17" s="5">
        <v>3.8</v>
      </c>
      <c r="K17" s="5">
        <v>0</v>
      </c>
      <c r="L17" s="5">
        <v>0</v>
      </c>
      <c r="M17" s="5">
        <v>26</v>
      </c>
      <c r="N17" s="5">
        <v>844.9</v>
      </c>
      <c r="O17" s="7">
        <v>60</v>
      </c>
      <c r="P17" s="22">
        <v>1137.1</v>
      </c>
    </row>
    <row r="18" spans="1:16" ht="17.25" customHeight="1">
      <c r="A18" s="4">
        <v>25875</v>
      </c>
      <c r="B18" s="5">
        <v>62.1</v>
      </c>
      <c r="C18" s="5">
        <v>255.4</v>
      </c>
      <c r="D18" s="5">
        <v>194.3</v>
      </c>
      <c r="E18" s="5">
        <v>65.8</v>
      </c>
      <c r="F18" s="5">
        <v>247.1</v>
      </c>
      <c r="G18" s="5">
        <v>95.1</v>
      </c>
      <c r="H18" s="5">
        <v>41.6</v>
      </c>
      <c r="I18" s="5">
        <v>11.5</v>
      </c>
      <c r="J18" s="5">
        <v>22.8</v>
      </c>
      <c r="K18" s="5">
        <v>0</v>
      </c>
      <c r="L18" s="5">
        <v>0</v>
      </c>
      <c r="M18" s="5">
        <v>10.7</v>
      </c>
      <c r="N18" s="5">
        <v>1006.4</v>
      </c>
      <c r="O18" s="7">
        <v>90</v>
      </c>
      <c r="P18" s="22">
        <v>1137.1</v>
      </c>
    </row>
    <row r="19" spans="1:16" ht="17.25" customHeight="1">
      <c r="A19" s="4">
        <v>26240</v>
      </c>
      <c r="B19" s="5">
        <v>0.8</v>
      </c>
      <c r="C19" s="5">
        <v>144.8</v>
      </c>
      <c r="D19" s="5">
        <v>17.9</v>
      </c>
      <c r="E19" s="5">
        <v>306.4</v>
      </c>
      <c r="F19" s="5">
        <v>386.9</v>
      </c>
      <c r="G19" s="5">
        <v>64.2</v>
      </c>
      <c r="H19" s="5">
        <v>92</v>
      </c>
      <c r="I19" s="5">
        <v>11.9</v>
      </c>
      <c r="J19" s="5">
        <v>4.5</v>
      </c>
      <c r="K19" s="5">
        <v>0</v>
      </c>
      <c r="L19" s="5">
        <v>0</v>
      </c>
      <c r="M19" s="5">
        <v>0</v>
      </c>
      <c r="N19" s="5">
        <v>1029.4</v>
      </c>
      <c r="O19" s="7">
        <v>77</v>
      </c>
      <c r="P19" s="22">
        <v>1137.1</v>
      </c>
    </row>
    <row r="20" spans="1:16" ht="17.25" customHeight="1">
      <c r="A20" s="4">
        <v>26606</v>
      </c>
      <c r="B20" s="5">
        <v>63.7</v>
      </c>
      <c r="C20" s="5">
        <v>22.9</v>
      </c>
      <c r="D20" s="5">
        <v>83</v>
      </c>
      <c r="E20" s="5">
        <v>85.6</v>
      </c>
      <c r="F20" s="5">
        <v>179.5</v>
      </c>
      <c r="G20" s="5">
        <v>154.3</v>
      </c>
      <c r="H20" s="5">
        <v>28.3</v>
      </c>
      <c r="I20" s="5">
        <v>92</v>
      </c>
      <c r="J20" s="5">
        <v>6</v>
      </c>
      <c r="K20" s="5">
        <v>0</v>
      </c>
      <c r="L20" s="5">
        <v>0</v>
      </c>
      <c r="M20" s="5">
        <v>42.3</v>
      </c>
      <c r="N20" s="5">
        <v>757.6</v>
      </c>
      <c r="O20" s="7">
        <v>84</v>
      </c>
      <c r="P20" s="22">
        <v>1137.1</v>
      </c>
    </row>
    <row r="21" spans="1:16" ht="17.25" customHeight="1">
      <c r="A21" s="4">
        <v>26971</v>
      </c>
      <c r="B21" s="5">
        <v>0</v>
      </c>
      <c r="C21" s="5">
        <v>180.4</v>
      </c>
      <c r="D21" s="5">
        <v>111.4</v>
      </c>
      <c r="E21" s="5">
        <v>270</v>
      </c>
      <c r="F21" s="5">
        <v>554.7</v>
      </c>
      <c r="G21" s="5">
        <v>259.8</v>
      </c>
      <c r="H21" s="5">
        <v>17</v>
      </c>
      <c r="I21" s="5">
        <v>24.4</v>
      </c>
      <c r="J21" s="5">
        <v>0</v>
      </c>
      <c r="K21" s="5">
        <v>0</v>
      </c>
      <c r="L21" s="5">
        <v>0</v>
      </c>
      <c r="M21" s="5">
        <v>0</v>
      </c>
      <c r="N21" s="5">
        <v>1417.7</v>
      </c>
      <c r="O21" s="7">
        <v>78</v>
      </c>
      <c r="P21" s="22">
        <v>1137.1</v>
      </c>
    </row>
    <row r="22" spans="1:16" ht="17.25" customHeight="1">
      <c r="A22" s="4">
        <v>27336</v>
      </c>
      <c r="B22" s="5">
        <v>25.9</v>
      </c>
      <c r="C22" s="5">
        <v>149.8</v>
      </c>
      <c r="D22" s="5">
        <v>112</v>
      </c>
      <c r="E22" s="5">
        <v>145</v>
      </c>
      <c r="F22" s="5">
        <v>181.9</v>
      </c>
      <c r="G22" s="5">
        <v>255.7</v>
      </c>
      <c r="H22" s="5">
        <v>97.8</v>
      </c>
      <c r="I22" s="5">
        <v>29.3</v>
      </c>
      <c r="J22" s="5">
        <v>5.1</v>
      </c>
      <c r="K22" s="5">
        <v>46.2</v>
      </c>
      <c r="L22" s="5">
        <v>0</v>
      </c>
      <c r="M22" s="5">
        <v>15.4</v>
      </c>
      <c r="N22" s="5">
        <v>1064.1</v>
      </c>
      <c r="O22" s="7">
        <v>74</v>
      </c>
      <c r="P22" s="22">
        <v>1137.1</v>
      </c>
    </row>
    <row r="23" spans="1:16" ht="17.25" customHeight="1">
      <c r="A23" s="4">
        <v>27701</v>
      </c>
      <c r="B23" s="5">
        <v>0</v>
      </c>
      <c r="C23" s="5">
        <v>197.3</v>
      </c>
      <c r="D23" s="5">
        <v>92</v>
      </c>
      <c r="E23" s="5">
        <v>133</v>
      </c>
      <c r="F23" s="5">
        <v>414.6</v>
      </c>
      <c r="G23" s="5">
        <v>256.7</v>
      </c>
      <c r="H23" s="5">
        <v>234.1</v>
      </c>
      <c r="I23" s="5">
        <v>26.9</v>
      </c>
      <c r="J23" s="5">
        <v>16.6</v>
      </c>
      <c r="K23" s="5">
        <v>0</v>
      </c>
      <c r="L23" s="5">
        <v>0</v>
      </c>
      <c r="M23" s="5">
        <v>0</v>
      </c>
      <c r="N23" s="5">
        <v>1371.2</v>
      </c>
      <c r="O23" s="7">
        <v>73</v>
      </c>
      <c r="P23" s="22">
        <v>1137.1</v>
      </c>
    </row>
    <row r="24" spans="1:16" ht="17.25" customHeight="1">
      <c r="A24" s="4">
        <v>28067</v>
      </c>
      <c r="B24" s="5">
        <v>64.5</v>
      </c>
      <c r="C24" s="5">
        <v>114.9</v>
      </c>
      <c r="D24" s="5">
        <v>112.9</v>
      </c>
      <c r="E24" s="5">
        <v>207.2</v>
      </c>
      <c r="F24" s="5">
        <v>173</v>
      </c>
      <c r="G24" s="5">
        <v>290.2</v>
      </c>
      <c r="H24" s="5">
        <v>155</v>
      </c>
      <c r="I24" s="5">
        <v>28.7</v>
      </c>
      <c r="J24" s="5">
        <v>0</v>
      </c>
      <c r="K24" s="5">
        <v>24.2</v>
      </c>
      <c r="L24" s="5">
        <v>0</v>
      </c>
      <c r="M24" s="5">
        <v>24.9</v>
      </c>
      <c r="N24" s="5">
        <v>1195.5</v>
      </c>
      <c r="O24" s="7">
        <v>69</v>
      </c>
      <c r="P24" s="22">
        <v>1137.1</v>
      </c>
    </row>
    <row r="25" spans="1:16" ht="17.25" customHeight="1">
      <c r="A25" s="4">
        <v>28432</v>
      </c>
      <c r="B25" s="5">
        <v>104.9</v>
      </c>
      <c r="C25" s="5">
        <v>312.8</v>
      </c>
      <c r="D25" s="5">
        <v>34.7</v>
      </c>
      <c r="E25" s="5">
        <v>311.7</v>
      </c>
      <c r="F25" s="5">
        <v>184.9</v>
      </c>
      <c r="G25" s="5">
        <v>136</v>
      </c>
      <c r="H25" s="5">
        <v>233.9</v>
      </c>
      <c r="I25" s="5">
        <v>22.2</v>
      </c>
      <c r="J25" s="5">
        <v>24</v>
      </c>
      <c r="K25" s="5">
        <v>30.5</v>
      </c>
      <c r="L25" s="5">
        <v>10.3</v>
      </c>
      <c r="M25" s="5">
        <v>0</v>
      </c>
      <c r="N25" s="5">
        <v>1405.9</v>
      </c>
      <c r="O25" s="7">
        <v>79</v>
      </c>
      <c r="P25" s="22">
        <v>1137.1</v>
      </c>
    </row>
    <row r="26" spans="1:16" ht="17.25" customHeight="1">
      <c r="A26" s="4">
        <v>28797</v>
      </c>
      <c r="B26" s="5">
        <v>45</v>
      </c>
      <c r="C26" s="5">
        <v>218.8</v>
      </c>
      <c r="D26" s="5" t="s">
        <v>18</v>
      </c>
      <c r="E26" s="5">
        <v>238.7</v>
      </c>
      <c r="F26" s="5">
        <v>207.4</v>
      </c>
      <c r="G26" s="5">
        <v>227.8</v>
      </c>
      <c r="H26" s="5">
        <v>20.1</v>
      </c>
      <c r="I26" s="5">
        <v>16</v>
      </c>
      <c r="J26" s="5">
        <v>0</v>
      </c>
      <c r="K26" s="5">
        <v>0</v>
      </c>
      <c r="L26" s="5">
        <v>0</v>
      </c>
      <c r="M26" s="5">
        <v>0</v>
      </c>
      <c r="N26" s="5">
        <v>973.8</v>
      </c>
      <c r="O26" s="7" t="s">
        <v>18</v>
      </c>
      <c r="P26" s="22">
        <v>1137.1</v>
      </c>
    </row>
    <row r="27" spans="1:16" ht="17.25" customHeight="1">
      <c r="A27" s="4">
        <v>29162</v>
      </c>
      <c r="B27" s="5">
        <v>7.8</v>
      </c>
      <c r="C27" s="5">
        <v>158.2</v>
      </c>
      <c r="D27" s="5">
        <v>143.7</v>
      </c>
      <c r="E27" s="5">
        <v>100.6</v>
      </c>
      <c r="F27" s="5">
        <v>248.6</v>
      </c>
      <c r="G27" s="5">
        <v>123.4</v>
      </c>
      <c r="H27" s="5">
        <v>35.9</v>
      </c>
      <c r="I27" s="5">
        <v>0</v>
      </c>
      <c r="J27" s="5">
        <v>0</v>
      </c>
      <c r="K27" s="5">
        <v>0</v>
      </c>
      <c r="L27" s="5">
        <v>0</v>
      </c>
      <c r="M27" s="5">
        <v>8.2</v>
      </c>
      <c r="N27" s="5">
        <v>826.4</v>
      </c>
      <c r="O27" s="7">
        <v>61</v>
      </c>
      <c r="P27" s="22">
        <v>1137.1</v>
      </c>
    </row>
    <row r="28" spans="1:16" ht="17.25" customHeight="1">
      <c r="A28" s="4">
        <v>29528</v>
      </c>
      <c r="B28" s="5">
        <v>9.1</v>
      </c>
      <c r="C28" s="5">
        <v>113.1</v>
      </c>
      <c r="D28" s="5">
        <v>218.5</v>
      </c>
      <c r="E28" s="5">
        <v>118.1</v>
      </c>
      <c r="F28" s="5">
        <v>352.6</v>
      </c>
      <c r="G28" s="5">
        <v>140.4</v>
      </c>
      <c r="H28" s="5">
        <v>45.6</v>
      </c>
      <c r="I28" s="5">
        <v>13.7</v>
      </c>
      <c r="J28" s="5">
        <v>1.5</v>
      </c>
      <c r="K28" s="5">
        <v>0</v>
      </c>
      <c r="L28" s="5">
        <v>0</v>
      </c>
      <c r="M28" s="5">
        <v>0</v>
      </c>
      <c r="N28" s="5">
        <v>1012.6</v>
      </c>
      <c r="O28" s="7">
        <v>60</v>
      </c>
      <c r="P28" s="22">
        <v>1137.1</v>
      </c>
    </row>
    <row r="29" spans="1:16" ht="17.25" customHeight="1">
      <c r="A29" s="4">
        <v>29893</v>
      </c>
      <c r="B29" s="5">
        <v>205.3</v>
      </c>
      <c r="C29" s="5">
        <v>299.5</v>
      </c>
      <c r="D29" s="5">
        <v>50</v>
      </c>
      <c r="E29" s="5">
        <v>313.5</v>
      </c>
      <c r="F29" s="5">
        <v>94.1</v>
      </c>
      <c r="G29" s="5">
        <v>94.8</v>
      </c>
      <c r="H29" s="5">
        <v>198.8</v>
      </c>
      <c r="I29" s="5">
        <v>65.6</v>
      </c>
      <c r="J29" s="5">
        <v>4.7</v>
      </c>
      <c r="K29" s="5">
        <v>0</v>
      </c>
      <c r="L29" s="5">
        <v>0</v>
      </c>
      <c r="M29" s="5">
        <v>0</v>
      </c>
      <c r="N29" s="5">
        <v>1326.3</v>
      </c>
      <c r="O29" s="7">
        <v>81</v>
      </c>
      <c r="P29" s="22">
        <v>1137.1</v>
      </c>
    </row>
    <row r="30" spans="1:16" ht="17.25" customHeight="1">
      <c r="A30" s="4">
        <v>30258</v>
      </c>
      <c r="B30" s="5">
        <v>43.5</v>
      </c>
      <c r="C30" s="5">
        <v>156</v>
      </c>
      <c r="D30" s="5">
        <v>143.4</v>
      </c>
      <c r="E30" s="5">
        <v>134.8</v>
      </c>
      <c r="F30" s="5">
        <v>209</v>
      </c>
      <c r="G30" s="5">
        <v>209.7</v>
      </c>
      <c r="H30" s="5" t="s">
        <v>18</v>
      </c>
      <c r="I30" s="5">
        <v>0</v>
      </c>
      <c r="J30" s="5">
        <v>0</v>
      </c>
      <c r="K30" s="5">
        <v>52.5</v>
      </c>
      <c r="L30" s="5">
        <v>0</v>
      </c>
      <c r="M30" s="5">
        <v>0</v>
      </c>
      <c r="N30" s="5">
        <v>948.9</v>
      </c>
      <c r="O30" s="7">
        <v>62</v>
      </c>
      <c r="P30" s="22">
        <v>1137.1</v>
      </c>
    </row>
    <row r="31" spans="1:16" ht="17.25" customHeight="1">
      <c r="A31" s="4">
        <v>30623</v>
      </c>
      <c r="B31" s="5">
        <v>20.5</v>
      </c>
      <c r="C31" s="5">
        <v>56.6</v>
      </c>
      <c r="D31" s="5" t="s">
        <v>18</v>
      </c>
      <c r="E31" s="5">
        <v>238.7</v>
      </c>
      <c r="F31" s="5">
        <v>217.7</v>
      </c>
      <c r="G31" s="5" t="s">
        <v>18</v>
      </c>
      <c r="H31" s="5" t="s">
        <v>18</v>
      </c>
      <c r="I31" s="5">
        <v>14.2</v>
      </c>
      <c r="J31" s="5">
        <v>0</v>
      </c>
      <c r="K31" s="5">
        <v>0</v>
      </c>
      <c r="L31" s="5">
        <v>0</v>
      </c>
      <c r="M31" s="5">
        <v>0</v>
      </c>
      <c r="N31" s="5" t="s">
        <v>18</v>
      </c>
      <c r="O31" s="7" t="s">
        <v>18</v>
      </c>
      <c r="P31" s="22">
        <v>1137.1</v>
      </c>
    </row>
    <row r="32" spans="1:16" ht="17.25" customHeight="1">
      <c r="A32" s="4">
        <v>30989</v>
      </c>
      <c r="B32" s="5" t="s">
        <v>18</v>
      </c>
      <c r="C32" s="5" t="s">
        <v>18</v>
      </c>
      <c r="D32" s="5" t="s">
        <v>18</v>
      </c>
      <c r="E32" s="5" t="s">
        <v>18</v>
      </c>
      <c r="F32" s="5" t="s">
        <v>18</v>
      </c>
      <c r="G32" s="5" t="s">
        <v>18</v>
      </c>
      <c r="H32" s="5" t="s">
        <v>18</v>
      </c>
      <c r="I32" s="5" t="s">
        <v>18</v>
      </c>
      <c r="J32" s="5" t="s">
        <v>18</v>
      </c>
      <c r="K32" s="5" t="s">
        <v>18</v>
      </c>
      <c r="L32" s="5" t="s">
        <v>18</v>
      </c>
      <c r="M32" s="5" t="s">
        <v>18</v>
      </c>
      <c r="N32" s="5" t="s">
        <v>18</v>
      </c>
      <c r="O32" s="7" t="s">
        <v>18</v>
      </c>
      <c r="P32" s="22">
        <v>1137.1</v>
      </c>
    </row>
    <row r="33" spans="1:16" ht="17.25" customHeight="1">
      <c r="A33" s="4">
        <v>31354</v>
      </c>
      <c r="B33" s="5">
        <v>74.5</v>
      </c>
      <c r="C33" s="5">
        <v>173</v>
      </c>
      <c r="D33" s="5">
        <v>153.5</v>
      </c>
      <c r="E33" s="5">
        <v>187.1</v>
      </c>
      <c r="F33" s="5">
        <v>97.2</v>
      </c>
      <c r="G33" s="5">
        <v>224.8</v>
      </c>
      <c r="H33" s="5">
        <v>108.7</v>
      </c>
      <c r="I33" s="5">
        <v>189.6</v>
      </c>
      <c r="J33" s="5">
        <v>0</v>
      </c>
      <c r="K33" s="5">
        <v>0</v>
      </c>
      <c r="L33" s="5">
        <v>0</v>
      </c>
      <c r="M33" s="5">
        <v>0</v>
      </c>
      <c r="N33" s="5">
        <v>1208.4</v>
      </c>
      <c r="O33" s="7">
        <v>124</v>
      </c>
      <c r="P33" s="22">
        <v>1137.1</v>
      </c>
    </row>
    <row r="34" spans="1:16" ht="17.25" customHeight="1">
      <c r="A34" s="4">
        <v>31719</v>
      </c>
      <c r="B34" s="5">
        <v>30.7</v>
      </c>
      <c r="C34" s="5">
        <v>170.6</v>
      </c>
      <c r="D34" s="5">
        <v>140.7</v>
      </c>
      <c r="E34" s="5">
        <v>189</v>
      </c>
      <c r="F34" s="5">
        <v>105.1</v>
      </c>
      <c r="G34" s="5">
        <v>117.1</v>
      </c>
      <c r="H34" s="5">
        <v>24.9</v>
      </c>
      <c r="I34" s="5">
        <v>30.1</v>
      </c>
      <c r="J34" s="5">
        <v>10.7</v>
      </c>
      <c r="K34" s="5">
        <v>0</v>
      </c>
      <c r="L34" s="5">
        <v>11.6</v>
      </c>
      <c r="M34" s="5">
        <v>39.7</v>
      </c>
      <c r="N34" s="5">
        <v>870.2</v>
      </c>
      <c r="O34" s="7">
        <v>71</v>
      </c>
      <c r="P34" s="22">
        <v>1137.1</v>
      </c>
    </row>
    <row r="35" spans="1:16" ht="17.25" customHeight="1">
      <c r="A35" s="4">
        <v>32084</v>
      </c>
      <c r="B35" s="5">
        <v>176.2</v>
      </c>
      <c r="C35" s="5">
        <v>112</v>
      </c>
      <c r="D35" s="5">
        <v>119.2</v>
      </c>
      <c r="E35" s="5">
        <v>78.4</v>
      </c>
      <c r="F35" s="5">
        <v>422.3</v>
      </c>
      <c r="G35" s="5">
        <v>218.6</v>
      </c>
      <c r="H35" s="5">
        <v>26</v>
      </c>
      <c r="I35" s="5">
        <v>41.6</v>
      </c>
      <c r="J35" s="5">
        <v>0</v>
      </c>
      <c r="K35" s="5">
        <v>0</v>
      </c>
      <c r="L35" s="5">
        <v>14.8</v>
      </c>
      <c r="M35" s="5">
        <v>0</v>
      </c>
      <c r="N35" s="5">
        <v>1209.1</v>
      </c>
      <c r="O35" s="7">
        <v>70</v>
      </c>
      <c r="P35" s="22">
        <v>1137.1</v>
      </c>
    </row>
    <row r="36" spans="1:16" ht="17.25" customHeight="1">
      <c r="A36" s="4">
        <v>32450</v>
      </c>
      <c r="B36" s="5">
        <v>147</v>
      </c>
      <c r="C36" s="5">
        <v>257.7</v>
      </c>
      <c r="D36" s="5">
        <v>253.6</v>
      </c>
      <c r="E36" s="5">
        <v>250.5</v>
      </c>
      <c r="F36" s="5">
        <v>165.8</v>
      </c>
      <c r="G36" s="5">
        <v>104.3</v>
      </c>
      <c r="H36" s="5">
        <v>65.9</v>
      </c>
      <c r="I36" s="5">
        <v>40.6</v>
      </c>
      <c r="J36" s="5">
        <v>0</v>
      </c>
      <c r="K36" s="5">
        <v>0</v>
      </c>
      <c r="L36" s="5">
        <v>0</v>
      </c>
      <c r="M36" s="5">
        <v>0</v>
      </c>
      <c r="N36" s="5">
        <v>1285.4</v>
      </c>
      <c r="O36" s="7">
        <v>93</v>
      </c>
      <c r="P36" s="22">
        <v>1137.1</v>
      </c>
    </row>
    <row r="37" spans="1:16" ht="17.25" customHeight="1">
      <c r="A37" s="4">
        <v>32815</v>
      </c>
      <c r="B37" s="5">
        <v>15</v>
      </c>
      <c r="C37" s="5">
        <v>153.7</v>
      </c>
      <c r="D37" s="5">
        <v>37.9</v>
      </c>
      <c r="E37" s="5">
        <v>103.6</v>
      </c>
      <c r="F37" s="5">
        <v>162.1</v>
      </c>
      <c r="G37" s="5">
        <v>164.5</v>
      </c>
      <c r="H37" s="5">
        <v>128.7</v>
      </c>
      <c r="I37" s="5">
        <v>16.2</v>
      </c>
      <c r="J37" s="5">
        <v>0</v>
      </c>
      <c r="K37" s="5">
        <v>3.1</v>
      </c>
      <c r="L37" s="5">
        <v>7.5</v>
      </c>
      <c r="M37" s="5">
        <v>9.5</v>
      </c>
      <c r="N37" s="5">
        <v>801.8</v>
      </c>
      <c r="O37" s="7">
        <v>75</v>
      </c>
      <c r="P37" s="22">
        <v>1137.1</v>
      </c>
    </row>
    <row r="38" spans="1:16" ht="17.25" customHeight="1">
      <c r="A38" s="4">
        <v>33180</v>
      </c>
      <c r="B38" s="5">
        <v>76.3</v>
      </c>
      <c r="C38" s="5">
        <v>219.7</v>
      </c>
      <c r="D38" s="5">
        <v>159.5</v>
      </c>
      <c r="E38" s="5">
        <v>177.9</v>
      </c>
      <c r="F38" s="5">
        <v>176.6</v>
      </c>
      <c r="G38" s="5">
        <v>139.4</v>
      </c>
      <c r="H38" s="5">
        <v>46.3</v>
      </c>
      <c r="I38" s="5">
        <v>27.3</v>
      </c>
      <c r="J38" s="5">
        <v>0</v>
      </c>
      <c r="K38" s="5">
        <v>0</v>
      </c>
      <c r="L38" s="5">
        <v>0</v>
      </c>
      <c r="M38" s="5">
        <v>21.4</v>
      </c>
      <c r="N38" s="5">
        <v>1044.4</v>
      </c>
      <c r="O38" s="7">
        <v>86</v>
      </c>
      <c r="P38" s="22">
        <v>1137.1</v>
      </c>
    </row>
    <row r="39" spans="1:16" ht="17.25" customHeight="1">
      <c r="A39" s="4">
        <v>33545</v>
      </c>
      <c r="B39" s="5">
        <v>90.3</v>
      </c>
      <c r="C39" s="5">
        <v>106.8</v>
      </c>
      <c r="D39" s="5">
        <v>84.9</v>
      </c>
      <c r="E39" s="5">
        <v>90.6</v>
      </c>
      <c r="F39" s="5">
        <v>263.7</v>
      </c>
      <c r="G39" s="5">
        <v>156.9</v>
      </c>
      <c r="H39" s="5">
        <v>105.1</v>
      </c>
      <c r="I39" s="5">
        <v>31.9</v>
      </c>
      <c r="J39" s="5">
        <v>0</v>
      </c>
      <c r="K39" s="5">
        <v>0</v>
      </c>
      <c r="L39" s="5">
        <v>29.3</v>
      </c>
      <c r="M39" s="5">
        <v>0</v>
      </c>
      <c r="N39" s="5">
        <v>959.5</v>
      </c>
      <c r="O39" s="7">
        <v>97</v>
      </c>
      <c r="P39" s="22">
        <v>1137.1</v>
      </c>
    </row>
    <row r="40" spans="1:16" ht="17.25" customHeight="1">
      <c r="A40" s="4">
        <v>33911</v>
      </c>
      <c r="B40" s="5">
        <v>8.7</v>
      </c>
      <c r="C40" s="5">
        <v>43.8</v>
      </c>
      <c r="D40" s="5">
        <v>94.5</v>
      </c>
      <c r="E40" s="5">
        <v>178.6</v>
      </c>
      <c r="F40" s="5">
        <v>67.2</v>
      </c>
      <c r="G40" s="5">
        <v>216.9</v>
      </c>
      <c r="H40" s="5">
        <v>66.6</v>
      </c>
      <c r="I40" s="5">
        <v>18.9</v>
      </c>
      <c r="J40" s="5">
        <v>13.2</v>
      </c>
      <c r="K40" s="5">
        <v>0</v>
      </c>
      <c r="L40" s="5">
        <v>0</v>
      </c>
      <c r="M40" s="5">
        <v>43.4</v>
      </c>
      <c r="N40" s="5">
        <v>751.8</v>
      </c>
      <c r="O40" s="7">
        <v>87</v>
      </c>
      <c r="P40" s="22">
        <v>1137.1</v>
      </c>
    </row>
    <row r="41" spans="1:16" ht="17.25" customHeight="1">
      <c r="A41" s="4">
        <v>34276</v>
      </c>
      <c r="B41" s="5">
        <v>126.3</v>
      </c>
      <c r="C41" s="5">
        <v>153.3</v>
      </c>
      <c r="D41" s="5">
        <v>134.2</v>
      </c>
      <c r="E41" s="5">
        <v>147.7</v>
      </c>
      <c r="F41" s="5">
        <v>184</v>
      </c>
      <c r="G41" s="5">
        <v>180.5</v>
      </c>
      <c r="H41" s="5">
        <v>96.1</v>
      </c>
      <c r="I41" s="5">
        <v>0</v>
      </c>
      <c r="J41" s="5">
        <v>0</v>
      </c>
      <c r="K41" s="5">
        <v>0</v>
      </c>
      <c r="L41" s="5">
        <v>0</v>
      </c>
      <c r="M41" s="5">
        <v>169</v>
      </c>
      <c r="N41" s="5">
        <v>1191.1</v>
      </c>
      <c r="O41" s="7">
        <v>77</v>
      </c>
      <c r="P41" s="22">
        <v>1137.1</v>
      </c>
    </row>
    <row r="42" spans="1:16" ht="17.25" customHeight="1">
      <c r="A42" s="4">
        <v>34641</v>
      </c>
      <c r="B42" s="5">
        <v>17.9</v>
      </c>
      <c r="C42" s="5">
        <v>271.3</v>
      </c>
      <c r="D42" s="5">
        <v>179.6</v>
      </c>
      <c r="E42" s="5">
        <v>297.1</v>
      </c>
      <c r="F42" s="5">
        <v>346.1</v>
      </c>
      <c r="G42" s="5">
        <v>293.5</v>
      </c>
      <c r="H42" s="5">
        <v>47.9</v>
      </c>
      <c r="I42" s="5">
        <v>24.3</v>
      </c>
      <c r="J42" s="5">
        <v>8.8</v>
      </c>
      <c r="K42" s="5">
        <v>0</v>
      </c>
      <c r="L42" s="5">
        <v>0</v>
      </c>
      <c r="M42" s="5">
        <v>5.2</v>
      </c>
      <c r="N42" s="5">
        <v>1491.7</v>
      </c>
      <c r="O42" s="7">
        <v>90</v>
      </c>
      <c r="P42" s="22">
        <v>1137.1</v>
      </c>
    </row>
    <row r="43" spans="1:16" ht="17.25" customHeight="1">
      <c r="A43" s="4">
        <v>35006</v>
      </c>
      <c r="B43" s="8">
        <v>9.3</v>
      </c>
      <c r="C43" s="8">
        <v>103.9</v>
      </c>
      <c r="D43" s="8">
        <v>72.1</v>
      </c>
      <c r="E43" s="8">
        <v>490.7</v>
      </c>
      <c r="F43" s="8">
        <v>398.5</v>
      </c>
      <c r="G43" s="8">
        <v>160.9</v>
      </c>
      <c r="H43" s="8">
        <v>39.1</v>
      </c>
      <c r="I43" s="8">
        <v>55</v>
      </c>
      <c r="J43" s="8">
        <v>0</v>
      </c>
      <c r="K43" s="8">
        <v>0</v>
      </c>
      <c r="L43" s="8">
        <v>28.9</v>
      </c>
      <c r="M43" s="8">
        <v>0</v>
      </c>
      <c r="N43" s="5">
        <f aca="true" t="shared" si="0" ref="N43:N52">SUM(B43:M43)</f>
        <v>1358.4</v>
      </c>
      <c r="O43" s="7">
        <v>81</v>
      </c>
      <c r="P43" s="22">
        <v>1137.1</v>
      </c>
    </row>
    <row r="44" spans="1:16" ht="17.25" customHeight="1">
      <c r="A44" s="4">
        <v>35372</v>
      </c>
      <c r="B44" s="9">
        <v>68.4</v>
      </c>
      <c r="C44" s="10">
        <v>92.4</v>
      </c>
      <c r="D44" s="11">
        <v>152.1</v>
      </c>
      <c r="E44" s="10">
        <v>247.8</v>
      </c>
      <c r="F44" s="9">
        <v>339.3</v>
      </c>
      <c r="G44" s="10">
        <v>282.8</v>
      </c>
      <c r="H44" s="10">
        <v>133.1</v>
      </c>
      <c r="I44" s="11">
        <v>45</v>
      </c>
      <c r="J44" s="11">
        <v>0</v>
      </c>
      <c r="K44" s="11">
        <v>0</v>
      </c>
      <c r="L44" s="11">
        <v>28.9</v>
      </c>
      <c r="M44" s="11">
        <v>0</v>
      </c>
      <c r="N44" s="5">
        <f t="shared" si="0"/>
        <v>1389.8</v>
      </c>
      <c r="O44" s="7">
        <v>94</v>
      </c>
      <c r="P44" s="22">
        <v>1137.1</v>
      </c>
    </row>
    <row r="45" spans="1:16" ht="17.25" customHeight="1">
      <c r="A45" s="4">
        <v>35737</v>
      </c>
      <c r="B45" s="8">
        <v>46.7</v>
      </c>
      <c r="C45" s="8">
        <v>80.4</v>
      </c>
      <c r="D45" s="8">
        <v>51.6</v>
      </c>
      <c r="E45" s="8">
        <v>252.9</v>
      </c>
      <c r="F45" s="8">
        <v>161.9</v>
      </c>
      <c r="G45" s="8">
        <v>178.4</v>
      </c>
      <c r="H45" s="8">
        <v>57.3</v>
      </c>
      <c r="I45" s="8">
        <v>13</v>
      </c>
      <c r="J45" s="8">
        <v>0</v>
      </c>
      <c r="K45" s="8">
        <v>0</v>
      </c>
      <c r="L45" s="8">
        <v>0</v>
      </c>
      <c r="M45" s="8">
        <v>11.8</v>
      </c>
      <c r="N45" s="5">
        <f t="shared" si="0"/>
        <v>853.9999999999999</v>
      </c>
      <c r="O45" s="7">
        <v>69</v>
      </c>
      <c r="P45" s="22">
        <v>1137.1</v>
      </c>
    </row>
    <row r="46" spans="1:16" ht="17.25" customHeight="1">
      <c r="A46" s="4">
        <v>36102</v>
      </c>
      <c r="B46" s="11">
        <v>61.6</v>
      </c>
      <c r="C46" s="11">
        <v>185.9</v>
      </c>
      <c r="D46" s="11">
        <v>127.7</v>
      </c>
      <c r="E46" s="11">
        <v>156.8</v>
      </c>
      <c r="F46" s="11">
        <v>143.1</v>
      </c>
      <c r="G46" s="11">
        <v>234.4</v>
      </c>
      <c r="H46" s="11">
        <v>44.7</v>
      </c>
      <c r="I46" s="11">
        <v>38.4</v>
      </c>
      <c r="J46" s="11">
        <v>0</v>
      </c>
      <c r="K46" s="11">
        <v>15.7</v>
      </c>
      <c r="L46" s="11">
        <v>0</v>
      </c>
      <c r="M46" s="11">
        <v>29.6</v>
      </c>
      <c r="N46" s="5">
        <v>1037.9</v>
      </c>
      <c r="O46" s="7">
        <v>87</v>
      </c>
      <c r="P46" s="22">
        <v>1137.1</v>
      </c>
    </row>
    <row r="47" spans="1:16" ht="17.25" customHeight="1">
      <c r="A47" s="4">
        <v>36467</v>
      </c>
      <c r="B47" s="11">
        <v>180.7</v>
      </c>
      <c r="C47" s="11">
        <v>239.5</v>
      </c>
      <c r="D47" s="11">
        <v>102.6</v>
      </c>
      <c r="E47" s="11">
        <v>73.4</v>
      </c>
      <c r="F47" s="11">
        <v>219.8</v>
      </c>
      <c r="G47" s="11">
        <v>267.1</v>
      </c>
      <c r="H47" s="11">
        <v>226.9</v>
      </c>
      <c r="I47" s="11">
        <v>18.3</v>
      </c>
      <c r="J47" s="11">
        <v>25.2</v>
      </c>
      <c r="K47" s="11">
        <v>37.3</v>
      </c>
      <c r="L47" s="11">
        <v>28.3</v>
      </c>
      <c r="M47" s="11">
        <v>20.8</v>
      </c>
      <c r="N47" s="5">
        <f t="shared" si="0"/>
        <v>1439.8999999999999</v>
      </c>
      <c r="O47" s="7">
        <v>103</v>
      </c>
      <c r="P47" s="22">
        <v>1137.1</v>
      </c>
    </row>
    <row r="48" spans="1:16" ht="17.25" customHeight="1">
      <c r="A48" s="4">
        <v>36833</v>
      </c>
      <c r="B48" s="11">
        <v>122</v>
      </c>
      <c r="C48" s="11">
        <v>249.4</v>
      </c>
      <c r="D48" s="11">
        <v>101.3</v>
      </c>
      <c r="E48" s="11">
        <v>109.1</v>
      </c>
      <c r="F48" s="11">
        <v>87.2</v>
      </c>
      <c r="G48" s="11">
        <v>205.4</v>
      </c>
      <c r="H48" s="11">
        <v>136.9</v>
      </c>
      <c r="I48" s="11">
        <v>0</v>
      </c>
      <c r="J48" s="11">
        <v>0</v>
      </c>
      <c r="K48" s="11">
        <v>0</v>
      </c>
      <c r="L48" s="11">
        <v>28.6</v>
      </c>
      <c r="M48" s="11">
        <v>24.2</v>
      </c>
      <c r="N48" s="5">
        <f t="shared" si="0"/>
        <v>1064.1</v>
      </c>
      <c r="O48" s="7">
        <v>88</v>
      </c>
      <c r="P48" s="22">
        <v>1137.1</v>
      </c>
    </row>
    <row r="49" spans="1:16" ht="17.25" customHeight="1">
      <c r="A49" s="4">
        <v>37198</v>
      </c>
      <c r="B49" s="11">
        <v>35.6</v>
      </c>
      <c r="C49" s="11">
        <v>282.2</v>
      </c>
      <c r="D49" s="11">
        <v>177.1</v>
      </c>
      <c r="E49" s="11">
        <v>283.4</v>
      </c>
      <c r="F49" s="11">
        <v>383.8</v>
      </c>
      <c r="G49" s="11">
        <v>219.8</v>
      </c>
      <c r="H49" s="11">
        <v>136.9</v>
      </c>
      <c r="I49" s="11">
        <v>9.1</v>
      </c>
      <c r="J49" s="11">
        <v>6.4</v>
      </c>
      <c r="K49" s="11">
        <v>6.6</v>
      </c>
      <c r="L49" s="11">
        <v>13.5</v>
      </c>
      <c r="M49" s="11">
        <v>0</v>
      </c>
      <c r="N49" s="5">
        <f t="shared" si="0"/>
        <v>1554.3999999999999</v>
      </c>
      <c r="O49" s="7">
        <v>100</v>
      </c>
      <c r="P49" s="22">
        <v>1137.1</v>
      </c>
    </row>
    <row r="50" spans="1:16" ht="17.25" customHeight="1">
      <c r="A50" s="4">
        <v>37563</v>
      </c>
      <c r="B50" s="11">
        <v>90.9</v>
      </c>
      <c r="C50" s="11">
        <v>376.3</v>
      </c>
      <c r="D50" s="11">
        <v>122.8</v>
      </c>
      <c r="E50" s="11">
        <v>105.6</v>
      </c>
      <c r="F50" s="11">
        <v>192.7</v>
      </c>
      <c r="G50" s="11">
        <v>342.3</v>
      </c>
      <c r="H50" s="11">
        <v>165.5</v>
      </c>
      <c r="I50" s="11">
        <v>150</v>
      </c>
      <c r="J50" s="11">
        <v>56.9</v>
      </c>
      <c r="K50" s="11">
        <v>14.3</v>
      </c>
      <c r="L50" s="11">
        <v>0</v>
      </c>
      <c r="M50" s="11">
        <v>51.1</v>
      </c>
      <c r="N50" s="5">
        <f t="shared" si="0"/>
        <v>1668.3999999999999</v>
      </c>
      <c r="O50" s="7">
        <v>112</v>
      </c>
      <c r="P50" s="22">
        <v>1137.1</v>
      </c>
    </row>
    <row r="51" spans="1:16" ht="17.25" customHeight="1">
      <c r="A51" s="4">
        <v>37928</v>
      </c>
      <c r="B51" s="11">
        <v>66.7</v>
      </c>
      <c r="C51" s="11">
        <v>181.7</v>
      </c>
      <c r="D51" s="11">
        <v>147</v>
      </c>
      <c r="E51" s="11">
        <v>120.8</v>
      </c>
      <c r="F51" s="11">
        <v>212.5</v>
      </c>
      <c r="G51" s="11">
        <v>314.6</v>
      </c>
      <c r="H51" s="11">
        <v>81.7</v>
      </c>
      <c r="I51" s="11">
        <v>0</v>
      </c>
      <c r="J51" s="11">
        <v>0</v>
      </c>
      <c r="K51" s="11">
        <v>7.6</v>
      </c>
      <c r="L51" s="11">
        <v>0</v>
      </c>
      <c r="M51" s="11">
        <v>0</v>
      </c>
      <c r="N51" s="5">
        <v>1132.6</v>
      </c>
      <c r="O51" s="7">
        <v>93</v>
      </c>
      <c r="P51" s="22">
        <v>1137.1</v>
      </c>
    </row>
    <row r="52" spans="1:16" ht="17.25" customHeight="1">
      <c r="A52" s="4">
        <v>38294</v>
      </c>
      <c r="B52" s="11">
        <v>158.1</v>
      </c>
      <c r="C52" s="11">
        <v>217.1</v>
      </c>
      <c r="D52" s="11">
        <v>219.9</v>
      </c>
      <c r="E52" s="11">
        <v>227.5</v>
      </c>
      <c r="F52" s="11">
        <v>266.9</v>
      </c>
      <c r="G52" s="11">
        <v>305.6</v>
      </c>
      <c r="H52" s="11">
        <v>54.2</v>
      </c>
      <c r="I52" s="11">
        <v>36.4</v>
      </c>
      <c r="J52" s="11">
        <v>0</v>
      </c>
      <c r="K52" s="11">
        <v>0</v>
      </c>
      <c r="L52" s="11">
        <v>0</v>
      </c>
      <c r="M52" s="11">
        <v>0</v>
      </c>
      <c r="N52" s="5">
        <f t="shared" si="0"/>
        <v>1485.7</v>
      </c>
      <c r="O52" s="7">
        <v>102</v>
      </c>
      <c r="P52" s="22">
        <v>1137.1</v>
      </c>
    </row>
    <row r="53" spans="1:16" ht="17.25" customHeight="1">
      <c r="A53" s="4">
        <v>38659</v>
      </c>
      <c r="B53" s="8" t="s">
        <v>18</v>
      </c>
      <c r="C53" s="8" t="s">
        <v>18</v>
      </c>
      <c r="D53" s="8" t="s">
        <v>18</v>
      </c>
      <c r="E53" s="8" t="s">
        <v>18</v>
      </c>
      <c r="F53" s="8" t="s">
        <v>18</v>
      </c>
      <c r="G53" s="8" t="s">
        <v>18</v>
      </c>
      <c r="H53" s="8" t="s">
        <v>18</v>
      </c>
      <c r="I53" s="8" t="s">
        <v>18</v>
      </c>
      <c r="J53" s="8" t="s">
        <v>18</v>
      </c>
      <c r="K53" s="8" t="s">
        <v>18</v>
      </c>
      <c r="L53" s="8" t="s">
        <v>18</v>
      </c>
      <c r="M53" s="8" t="s">
        <v>18</v>
      </c>
      <c r="N53" s="5" t="s">
        <v>18</v>
      </c>
      <c r="O53" s="7" t="s">
        <v>18</v>
      </c>
      <c r="P53" s="22">
        <v>1137.1</v>
      </c>
    </row>
    <row r="54" spans="1:16" ht="17.25" customHeight="1">
      <c r="A54" s="4">
        <v>39024</v>
      </c>
      <c r="B54" s="8">
        <v>167.9</v>
      </c>
      <c r="C54" s="8">
        <v>202.3</v>
      </c>
      <c r="D54" s="8">
        <v>125.8</v>
      </c>
      <c r="E54" s="8">
        <v>215.7</v>
      </c>
      <c r="F54" s="8">
        <v>301.8</v>
      </c>
      <c r="G54" s="8">
        <v>228.6</v>
      </c>
      <c r="H54" s="8">
        <v>95.6</v>
      </c>
      <c r="I54" s="8">
        <v>15.6</v>
      </c>
      <c r="J54" s="8">
        <v>0</v>
      </c>
      <c r="K54" s="8">
        <v>0</v>
      </c>
      <c r="L54" s="8">
        <v>3.4</v>
      </c>
      <c r="M54" s="8">
        <v>9.4</v>
      </c>
      <c r="N54" s="5">
        <v>1366.1</v>
      </c>
      <c r="O54" s="7">
        <v>102</v>
      </c>
      <c r="P54" s="22">
        <v>1137.1</v>
      </c>
    </row>
    <row r="55" spans="1:16" ht="17.25" customHeight="1">
      <c r="A55" s="4">
        <v>39389</v>
      </c>
      <c r="B55" s="8">
        <v>142.2</v>
      </c>
      <c r="C55" s="8">
        <v>239.5</v>
      </c>
      <c r="D55" s="8">
        <v>117.4</v>
      </c>
      <c r="E55" s="8">
        <v>124.5</v>
      </c>
      <c r="F55" s="8">
        <v>142.7</v>
      </c>
      <c r="G55" s="8">
        <v>113.7</v>
      </c>
      <c r="H55" s="8">
        <v>136.7</v>
      </c>
      <c r="I55" s="8">
        <v>33.5</v>
      </c>
      <c r="J55" s="8">
        <v>0</v>
      </c>
      <c r="K55" s="8">
        <v>0</v>
      </c>
      <c r="L55" s="8">
        <v>0</v>
      </c>
      <c r="M55" s="8">
        <v>6.6</v>
      </c>
      <c r="N55" s="5">
        <v>1056.8</v>
      </c>
      <c r="O55" s="7">
        <v>92</v>
      </c>
      <c r="P55" s="22">
        <v>1137.1</v>
      </c>
    </row>
    <row r="56" spans="1:16" ht="17.25" customHeight="1">
      <c r="A56" s="4">
        <v>39755</v>
      </c>
      <c r="B56" s="8">
        <v>44.4</v>
      </c>
      <c r="C56" s="8">
        <v>54.3</v>
      </c>
      <c r="D56" s="8">
        <v>115.4</v>
      </c>
      <c r="E56" s="8">
        <v>165.6</v>
      </c>
      <c r="F56" s="8">
        <v>179.5</v>
      </c>
      <c r="G56" s="8">
        <v>197.2</v>
      </c>
      <c r="H56" s="8">
        <v>58.5</v>
      </c>
      <c r="I56" s="8" t="s">
        <v>18</v>
      </c>
      <c r="J56" s="8" t="s">
        <v>18</v>
      </c>
      <c r="K56" s="8" t="s">
        <v>18</v>
      </c>
      <c r="L56" s="8" t="s">
        <v>18</v>
      </c>
      <c r="M56" s="8" t="s">
        <v>18</v>
      </c>
      <c r="N56" s="5">
        <v>814.9</v>
      </c>
      <c r="O56" s="7">
        <v>84</v>
      </c>
      <c r="P56" s="22">
        <v>1137.1</v>
      </c>
    </row>
    <row r="57" spans="1:16" ht="17.25" customHeight="1">
      <c r="A57" s="4">
        <v>40120</v>
      </c>
      <c r="B57" s="8" t="s">
        <v>18</v>
      </c>
      <c r="C57" s="8">
        <v>206.4</v>
      </c>
      <c r="D57" s="8">
        <v>96.6</v>
      </c>
      <c r="E57" s="8">
        <v>111.9</v>
      </c>
      <c r="F57" s="8">
        <v>159.8</v>
      </c>
      <c r="G57" s="8">
        <v>150.1</v>
      </c>
      <c r="H57" s="8">
        <v>73</v>
      </c>
      <c r="I57" s="8" t="s">
        <v>18</v>
      </c>
      <c r="J57" s="8" t="s">
        <v>18</v>
      </c>
      <c r="K57" s="8">
        <v>47.9</v>
      </c>
      <c r="L57" s="8">
        <v>0</v>
      </c>
      <c r="M57" s="8">
        <v>6</v>
      </c>
      <c r="N57" s="5">
        <v>851.7</v>
      </c>
      <c r="O57" s="7">
        <v>64</v>
      </c>
      <c r="P57" s="22">
        <v>1137.1</v>
      </c>
    </row>
    <row r="58" spans="1:16" ht="17.25" customHeight="1">
      <c r="A58" s="4">
        <v>40485</v>
      </c>
      <c r="B58" s="8">
        <v>15</v>
      </c>
      <c r="C58" s="8">
        <v>115.1</v>
      </c>
      <c r="D58" s="8">
        <v>101.10000000000001</v>
      </c>
      <c r="E58" s="8">
        <v>125.69999999999999</v>
      </c>
      <c r="F58" s="8">
        <v>314.70000000000005</v>
      </c>
      <c r="G58" s="8">
        <v>204.6</v>
      </c>
      <c r="H58" s="8">
        <v>108.9</v>
      </c>
      <c r="I58" s="8">
        <v>0</v>
      </c>
      <c r="J58" s="8">
        <v>0</v>
      </c>
      <c r="K58" s="8">
        <v>6.2</v>
      </c>
      <c r="L58" s="8">
        <v>0</v>
      </c>
      <c r="M58" s="8">
        <v>14.3</v>
      </c>
      <c r="N58" s="5">
        <v>1005.6</v>
      </c>
      <c r="O58" s="7">
        <v>85</v>
      </c>
      <c r="P58" s="22">
        <v>1137.1</v>
      </c>
    </row>
    <row r="59" spans="1:16" ht="17.25" customHeight="1">
      <c r="A59" s="4">
        <v>40850</v>
      </c>
      <c r="B59" s="8">
        <v>135.10000000000002</v>
      </c>
      <c r="C59" s="8">
        <v>227.60000000000002</v>
      </c>
      <c r="D59" s="8">
        <v>80.4</v>
      </c>
      <c r="E59" s="8">
        <v>150.10000000000002</v>
      </c>
      <c r="F59" s="8">
        <v>409.1000000000001</v>
      </c>
      <c r="G59" s="8">
        <v>323.1</v>
      </c>
      <c r="H59" s="8">
        <v>62.29999999999999</v>
      </c>
      <c r="I59" s="8">
        <v>0</v>
      </c>
      <c r="J59" s="8">
        <v>0</v>
      </c>
      <c r="K59" s="8">
        <v>0.7</v>
      </c>
      <c r="L59" s="8">
        <v>0</v>
      </c>
      <c r="M59" s="8">
        <v>30.1</v>
      </c>
      <c r="N59" s="5">
        <v>1418.5</v>
      </c>
      <c r="O59" s="7">
        <v>100</v>
      </c>
      <c r="P59" s="22">
        <v>1137.1</v>
      </c>
    </row>
    <row r="60" spans="1:16" ht="17.25" customHeight="1">
      <c r="A60" s="4">
        <v>41216</v>
      </c>
      <c r="B60" s="8">
        <v>4.5</v>
      </c>
      <c r="C60" s="8">
        <v>194.60000000000002</v>
      </c>
      <c r="D60" s="8">
        <v>77.2</v>
      </c>
      <c r="E60" s="8">
        <v>95.6</v>
      </c>
      <c r="F60" s="8">
        <v>107.79999999999998</v>
      </c>
      <c r="G60" s="8">
        <v>381.90000000000003</v>
      </c>
      <c r="H60" s="8">
        <v>59.5</v>
      </c>
      <c r="I60" s="8">
        <v>80.20000000000002</v>
      </c>
      <c r="J60" s="8">
        <v>0</v>
      </c>
      <c r="K60" s="8">
        <v>44.8</v>
      </c>
      <c r="L60" s="8">
        <v>17.6</v>
      </c>
      <c r="M60" s="8">
        <v>42.6</v>
      </c>
      <c r="N60" s="5">
        <v>1106.2999999999997</v>
      </c>
      <c r="O60" s="7">
        <v>86</v>
      </c>
      <c r="P60" s="22">
        <v>1137.1</v>
      </c>
    </row>
    <row r="61" spans="1:16" ht="17.25" customHeight="1">
      <c r="A61" s="4">
        <v>41581</v>
      </c>
      <c r="B61" s="8">
        <v>0</v>
      </c>
      <c r="C61" s="8">
        <v>98.8</v>
      </c>
      <c r="D61" s="8">
        <v>92</v>
      </c>
      <c r="E61" s="8">
        <v>188.10000000000005</v>
      </c>
      <c r="F61" s="8">
        <v>257.20000000000005</v>
      </c>
      <c r="G61" s="8">
        <v>166.7</v>
      </c>
      <c r="H61" s="8">
        <v>151.99999999999997</v>
      </c>
      <c r="I61" s="8">
        <v>34.5</v>
      </c>
      <c r="J61" s="8">
        <v>2.2</v>
      </c>
      <c r="K61" s="8">
        <v>0</v>
      </c>
      <c r="L61" s="8">
        <v>0</v>
      </c>
      <c r="M61" s="8">
        <v>0</v>
      </c>
      <c r="N61" s="5">
        <v>991.5000000000002</v>
      </c>
      <c r="O61" s="7">
        <v>67</v>
      </c>
      <c r="P61" s="22">
        <v>1137.1</v>
      </c>
    </row>
    <row r="62" spans="1:16" ht="17.25" customHeight="1">
      <c r="A62" s="4">
        <v>41946</v>
      </c>
      <c r="B62" s="8">
        <v>21.9</v>
      </c>
      <c r="C62" s="8">
        <v>59.8</v>
      </c>
      <c r="D62" s="8">
        <v>41.1</v>
      </c>
      <c r="E62" s="8">
        <v>86.89999999999998</v>
      </c>
      <c r="F62" s="8">
        <v>122.6</v>
      </c>
      <c r="G62" s="8">
        <v>101.29999999999998</v>
      </c>
      <c r="H62" s="8">
        <v>59.199999999999996</v>
      </c>
      <c r="I62" s="8">
        <v>34.4</v>
      </c>
      <c r="J62" s="8">
        <v>0</v>
      </c>
      <c r="K62" s="8">
        <v>59.599999999999994</v>
      </c>
      <c r="L62" s="8">
        <v>0</v>
      </c>
      <c r="M62" s="8">
        <v>44.2</v>
      </c>
      <c r="N62" s="5">
        <v>631</v>
      </c>
      <c r="O62" s="7">
        <v>61</v>
      </c>
      <c r="P62" s="22">
        <v>1137.1</v>
      </c>
    </row>
    <row r="63" spans="1:16" ht="17.25" customHeight="1">
      <c r="A63" s="4">
        <v>42311</v>
      </c>
      <c r="B63" s="8">
        <v>78.2</v>
      </c>
      <c r="C63" s="8">
        <v>49.1</v>
      </c>
      <c r="D63" s="8">
        <v>22.500000000000004</v>
      </c>
      <c r="E63" s="8">
        <v>63.3</v>
      </c>
      <c r="F63" s="8">
        <v>71.5</v>
      </c>
      <c r="G63" s="8">
        <v>120.5</v>
      </c>
      <c r="H63" s="8">
        <v>41</v>
      </c>
      <c r="I63" s="8">
        <v>51.900000000000006</v>
      </c>
      <c r="J63" s="8">
        <v>25.200000000000003</v>
      </c>
      <c r="K63" s="8">
        <v>11</v>
      </c>
      <c r="L63" s="8">
        <v>4</v>
      </c>
      <c r="M63" s="8">
        <v>0</v>
      </c>
      <c r="N63" s="5">
        <v>538.2</v>
      </c>
      <c r="O63" s="7">
        <v>55</v>
      </c>
      <c r="P63" s="22">
        <v>1137.1</v>
      </c>
    </row>
    <row r="64" spans="1:16" ht="17.25" customHeight="1">
      <c r="A64" s="4">
        <v>42677</v>
      </c>
      <c r="B64" s="8">
        <v>12.5</v>
      </c>
      <c r="C64" s="8">
        <v>143.7</v>
      </c>
      <c r="D64" s="8">
        <v>139.20000000000002</v>
      </c>
      <c r="E64" s="8">
        <v>249.89999999999998</v>
      </c>
      <c r="F64" s="8">
        <v>213.4</v>
      </c>
      <c r="G64" s="8">
        <v>272.90000000000003</v>
      </c>
      <c r="H64" s="8">
        <v>197.3</v>
      </c>
      <c r="I64" s="8">
        <v>147.7</v>
      </c>
      <c r="J64" s="8">
        <v>0</v>
      </c>
      <c r="K64" s="8">
        <v>10.5</v>
      </c>
      <c r="L64" s="8">
        <v>0</v>
      </c>
      <c r="M64" s="8">
        <v>0</v>
      </c>
      <c r="N64" s="5">
        <v>1387.1</v>
      </c>
      <c r="O64" s="7">
        <v>76</v>
      </c>
      <c r="P64" s="22">
        <v>1137.1</v>
      </c>
    </row>
    <row r="65" spans="1:16" ht="17.25" customHeight="1">
      <c r="A65" s="4">
        <v>43042</v>
      </c>
      <c r="B65" s="8">
        <v>25.2</v>
      </c>
      <c r="C65" s="8">
        <v>166.60000000000002</v>
      </c>
      <c r="D65" s="8">
        <v>110.19999999999999</v>
      </c>
      <c r="E65" s="8">
        <v>120</v>
      </c>
      <c r="F65" s="8">
        <v>152.7</v>
      </c>
      <c r="G65" s="8">
        <v>98</v>
      </c>
      <c r="H65" s="8">
        <v>161.3</v>
      </c>
      <c r="I65" s="8">
        <v>0</v>
      </c>
      <c r="J65" s="8">
        <v>5.8</v>
      </c>
      <c r="K65" s="8">
        <v>0</v>
      </c>
      <c r="L65" s="8">
        <v>2.5</v>
      </c>
      <c r="M65" s="8">
        <v>8.8</v>
      </c>
      <c r="N65" s="5">
        <v>851.0999999999999</v>
      </c>
      <c r="O65" s="7">
        <v>65</v>
      </c>
      <c r="P65" s="22">
        <v>1137.1</v>
      </c>
    </row>
    <row r="66" spans="1:16" ht="17.25" customHeight="1">
      <c r="A66" s="4">
        <v>43407</v>
      </c>
      <c r="B66" s="8">
        <v>56.8</v>
      </c>
      <c r="C66" s="8">
        <v>164.50000000000003</v>
      </c>
      <c r="D66" s="8">
        <v>55.699999999999996</v>
      </c>
      <c r="E66" s="8">
        <v>101.5</v>
      </c>
      <c r="F66" s="8">
        <v>228.8</v>
      </c>
      <c r="G66" s="8">
        <v>147.10000000000002</v>
      </c>
      <c r="H66" s="8">
        <v>110.3</v>
      </c>
      <c r="I66" s="8">
        <v>130.5</v>
      </c>
      <c r="J66" s="8">
        <v>9</v>
      </c>
      <c r="K66" s="8">
        <v>32</v>
      </c>
      <c r="L66" s="8">
        <v>0</v>
      </c>
      <c r="M66" s="8">
        <v>0.6</v>
      </c>
      <c r="N66" s="5">
        <v>1036.7999999999997</v>
      </c>
      <c r="O66" s="7">
        <v>59</v>
      </c>
      <c r="P66" s="22">
        <v>1137.1</v>
      </c>
    </row>
    <row r="67" spans="1:16" ht="17.25" customHeight="1">
      <c r="A67" s="4">
        <v>43772</v>
      </c>
      <c r="B67" s="8">
        <v>2.3</v>
      </c>
      <c r="C67" s="8">
        <v>19.799999999999997</v>
      </c>
      <c r="D67" s="8">
        <v>22.2</v>
      </c>
      <c r="E67" s="8">
        <v>60.99999999999999</v>
      </c>
      <c r="F67" s="8">
        <v>204.00000000000003</v>
      </c>
      <c r="G67" s="8">
        <v>43.5</v>
      </c>
      <c r="H67" s="8">
        <v>0.3</v>
      </c>
      <c r="I67" s="8">
        <v>15.2</v>
      </c>
      <c r="J67" s="8">
        <v>0</v>
      </c>
      <c r="K67" s="8">
        <v>0</v>
      </c>
      <c r="L67" s="8">
        <v>0</v>
      </c>
      <c r="M67" s="8">
        <v>0</v>
      </c>
      <c r="N67" s="5">
        <v>368.3</v>
      </c>
      <c r="O67" s="7">
        <v>31</v>
      </c>
      <c r="P67" s="22">
        <v>1137.1</v>
      </c>
    </row>
    <row r="68" spans="1:16" ht="17.25" customHeight="1">
      <c r="A68" s="4">
        <v>44138</v>
      </c>
      <c r="B68" s="8">
        <v>81.2</v>
      </c>
      <c r="C68" s="8">
        <v>99.00000000000001</v>
      </c>
      <c r="D68" s="8">
        <v>134.1</v>
      </c>
      <c r="E68" s="8">
        <v>165.5</v>
      </c>
      <c r="F68" s="8">
        <v>232.70000000000002</v>
      </c>
      <c r="G68" s="8">
        <v>84.1</v>
      </c>
      <c r="H68" s="8">
        <v>30.099999999999998</v>
      </c>
      <c r="I68" s="8">
        <v>42.8</v>
      </c>
      <c r="J68" s="8">
        <v>0</v>
      </c>
      <c r="K68" s="8">
        <v>16.8</v>
      </c>
      <c r="L68" s="8">
        <v>30.8</v>
      </c>
      <c r="M68" s="8">
        <v>4.4</v>
      </c>
      <c r="N68" s="5">
        <v>921.4999999999999</v>
      </c>
      <c r="O68" s="7">
        <v>100</v>
      </c>
      <c r="P68" s="22">
        <v>1137.1</v>
      </c>
    </row>
    <row r="69" spans="1:16" ht="17.25" customHeight="1">
      <c r="A69" s="4">
        <v>44503</v>
      </c>
      <c r="B69" s="8">
        <v>185.20000000000002</v>
      </c>
      <c r="C69" s="8">
        <v>133.9</v>
      </c>
      <c r="D69" s="8">
        <v>111.1</v>
      </c>
      <c r="E69" s="8">
        <v>143.49999999999997</v>
      </c>
      <c r="F69" s="8">
        <v>211.79999999999998</v>
      </c>
      <c r="G69" s="8">
        <v>291</v>
      </c>
      <c r="H69" s="8">
        <v>172.70000000000002</v>
      </c>
      <c r="I69" s="8">
        <v>27.599999999999998</v>
      </c>
      <c r="J69" s="8">
        <v>0</v>
      </c>
      <c r="K69" s="8">
        <v>59.5</v>
      </c>
      <c r="L69" s="8">
        <v>68</v>
      </c>
      <c r="M69" s="8">
        <v>171.4</v>
      </c>
      <c r="N69" s="5">
        <v>1575.7</v>
      </c>
      <c r="O69" s="7">
        <v>123</v>
      </c>
      <c r="P69" s="22">
        <v>1137.1</v>
      </c>
    </row>
    <row r="70" spans="1:16" ht="17.25" customHeight="1">
      <c r="A70" s="4">
        <v>44868</v>
      </c>
      <c r="B70" s="8">
        <v>106.19999999999999</v>
      </c>
      <c r="C70" s="8">
        <v>350.70000000000005</v>
      </c>
      <c r="D70" s="8">
        <v>150</v>
      </c>
      <c r="E70" s="8">
        <v>335.4</v>
      </c>
      <c r="F70" s="8">
        <v>273.7</v>
      </c>
      <c r="G70" s="8">
        <v>381.2</v>
      </c>
      <c r="H70" s="8">
        <v>132.7</v>
      </c>
      <c r="I70" s="8">
        <v>2.4000000000000004</v>
      </c>
      <c r="J70" s="8">
        <v>27.8</v>
      </c>
      <c r="K70" s="8">
        <v>0</v>
      </c>
      <c r="L70" s="8">
        <v>25.599999999999998</v>
      </c>
      <c r="M70" s="8">
        <v>8</v>
      </c>
      <c r="N70" s="5">
        <v>1793.7</v>
      </c>
      <c r="O70" s="7">
        <v>136</v>
      </c>
      <c r="P70" s="22">
        <v>1137.1</v>
      </c>
    </row>
    <row r="71" spans="1:16" ht="17.25" customHeight="1">
      <c r="A71" s="4">
        <v>45233</v>
      </c>
      <c r="B71" s="8">
        <v>12</v>
      </c>
      <c r="C71" s="8">
        <v>134.6</v>
      </c>
      <c r="D71" s="8">
        <v>111.89999999999999</v>
      </c>
      <c r="E71" s="8">
        <v>122.59999999999998</v>
      </c>
      <c r="F71" s="8">
        <v>192.79999999999998</v>
      </c>
      <c r="G71" s="8">
        <v>418.8999999999999</v>
      </c>
      <c r="H71" s="8">
        <v>208.19999999999996</v>
      </c>
      <c r="I71" s="8">
        <v>13.2</v>
      </c>
      <c r="J71" s="8">
        <v>3.2</v>
      </c>
      <c r="K71" s="8">
        <v>0</v>
      </c>
      <c r="L71" s="8">
        <v>0</v>
      </c>
      <c r="M71" s="8">
        <v>4.2</v>
      </c>
      <c r="N71" s="5">
        <v>1221.6000000000001</v>
      </c>
      <c r="O71" s="7">
        <v>114</v>
      </c>
      <c r="P71" s="22">
        <v>1137.1</v>
      </c>
    </row>
    <row r="72" spans="1:15" ht="21" customHeight="1">
      <c r="A72" s="15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4"/>
      <c r="O72" s="16"/>
    </row>
    <row r="73" spans="1:15" ht="21" customHeight="1">
      <c r="A73" s="17" t="s">
        <v>19</v>
      </c>
      <c r="B73" s="5">
        <f aca="true" t="shared" si="1" ref="B73:M73">MAX(B4:B72)</f>
        <v>205.3</v>
      </c>
      <c r="C73" s="5">
        <f t="shared" si="1"/>
        <v>425.4</v>
      </c>
      <c r="D73" s="5">
        <f t="shared" si="1"/>
        <v>253.6</v>
      </c>
      <c r="E73" s="5">
        <f t="shared" si="1"/>
        <v>490.7</v>
      </c>
      <c r="F73" s="5">
        <f t="shared" si="1"/>
        <v>554.7</v>
      </c>
      <c r="G73" s="5">
        <f t="shared" si="1"/>
        <v>481</v>
      </c>
      <c r="H73" s="5">
        <f t="shared" si="1"/>
        <v>234.1</v>
      </c>
      <c r="I73" s="5">
        <f t="shared" si="1"/>
        <v>189.6</v>
      </c>
      <c r="J73" s="5">
        <f t="shared" si="1"/>
        <v>56.9</v>
      </c>
      <c r="K73" s="5">
        <f t="shared" si="1"/>
        <v>59.599999999999994</v>
      </c>
      <c r="L73" s="5">
        <f t="shared" si="1"/>
        <v>68</v>
      </c>
      <c r="M73" s="5">
        <f t="shared" si="1"/>
        <v>171.4</v>
      </c>
      <c r="N73" s="5">
        <f>+MAXA(N5:N30,N42:N52,N33:N41,N54:N72)</f>
        <v>1793.7</v>
      </c>
      <c r="O73" s="7">
        <f>MAX(O33:O52,O5:O25,O27:O30,O54:O72)</f>
        <v>136</v>
      </c>
    </row>
    <row r="74" spans="1:15" ht="21" customHeight="1">
      <c r="A74" s="15" t="s">
        <v>14</v>
      </c>
      <c r="B74" s="5">
        <f>AVERAGEA(B5:B31,B33:B52,B54:B56,B58:B72)</f>
        <v>64.79999999999998</v>
      </c>
      <c r="C74" s="5">
        <f>AVERAGEA(C5:C31,C33:C52,C54:C72)</f>
        <v>170.3476923076923</v>
      </c>
      <c r="D74" s="5">
        <f>AVERAGEA(D5:D25,D27:D30,D33:D41,D42:D52,D54:D72)</f>
        <v>123.84603174603176</v>
      </c>
      <c r="E74" s="5">
        <f>AVERAGEA(E4:E31,E33:E52,E54:E72)</f>
        <v>169.42121212121214</v>
      </c>
      <c r="F74" s="5">
        <f>AVERAGEA(F4:F31,F33:F52,F54:F72)</f>
        <v>231.35454545454547</v>
      </c>
      <c r="G74" s="5">
        <f>AVERAGEA(G4:G30,G33:G41,G42:G52,G54:G72)</f>
        <v>211.70769230769233</v>
      </c>
      <c r="H74" s="5">
        <f>AVERAGEA(H4:H29,H33:H41,H42:H52,H54:H72)</f>
        <v>98.09843749999999</v>
      </c>
      <c r="I74" s="5">
        <f>AVERAGEA(I4:I31,I33:I52,I54:I55,I58:I72)</f>
        <v>30.840625000000003</v>
      </c>
      <c r="J74" s="5">
        <f>AVERAGEA(J4:J31,J33:J52,J54:J55,J58:J72)</f>
        <v>5.307812499999999</v>
      </c>
      <c r="K74" s="5">
        <f>AVERAGEA(K4:K31,K33:K52,K54:K55,K57:K72)</f>
        <v>9.496923076923077</v>
      </c>
      <c r="L74" s="5">
        <f>AVERAGEA(L4:L31,L33:L52,L54:L55,L57:L72)</f>
        <v>5.615384615384615</v>
      </c>
      <c r="M74" s="5">
        <f>AVERAGEA(M4:M31,M33:M52,M54:M55,M57:M72)</f>
        <v>16.264615384615386</v>
      </c>
      <c r="N74" s="5">
        <f>SUM(B74:M74)</f>
        <v>1137.1009720140971</v>
      </c>
      <c r="O74" s="7">
        <f>AVERAGE(O54:O72,O33:O52,O27:O30,O5:O25)</f>
        <v>84.66666666666667</v>
      </c>
    </row>
    <row r="75" spans="1:15" ht="18" customHeight="1">
      <c r="A75" s="15" t="s">
        <v>20</v>
      </c>
      <c r="B75" s="5">
        <f>MIN(B33:B52,B5:B31,B54:B56,B58:B72)</f>
        <v>0</v>
      </c>
      <c r="C75" s="5">
        <f>MIN(C33:C52,C5:C31,C54:C72)</f>
        <v>19.799999999999997</v>
      </c>
      <c r="D75" s="5">
        <f>MIN(D42:D52,D5:D25,D27:D30,D33:D41,D54:D72)</f>
        <v>17.9</v>
      </c>
      <c r="E75" s="5">
        <f>MIN(E33:E52,E4:E31,E54:E72)</f>
        <v>50</v>
      </c>
      <c r="F75" s="5">
        <f>MIN(F33:F52,F4:F31,F54:F72)</f>
        <v>67.2</v>
      </c>
      <c r="G75" s="5">
        <f>MIN(G42:G52,G4:G30,G33:G41,G54:G72)</f>
        <v>19</v>
      </c>
      <c r="H75" s="5">
        <f>MIN(H42:H52,H4:H29,H33:H41,H54:H72)</f>
        <v>0.3</v>
      </c>
      <c r="I75" s="5">
        <f>MIN(I33:I52,I4:I31,I54:I55,I58:I72)</f>
        <v>0</v>
      </c>
      <c r="J75" s="5">
        <f>MIN(J33:J52,J4:J31,J54:J55,J58:J72)</f>
        <v>0</v>
      </c>
      <c r="K75" s="5">
        <f>MIN(K33:K52,K4:K31,K54:K55,K57:K72)</f>
        <v>0</v>
      </c>
      <c r="L75" s="5">
        <f>MIN(L33:L52,L4:L31,L54:L55,L57:L72)</f>
        <v>0</v>
      </c>
      <c r="M75" s="5">
        <f>MIN(M33:M52,M4:M31,M54:M55,M57:M72)</f>
        <v>0</v>
      </c>
      <c r="N75" s="5">
        <f>MIN(N42:N52,N5:N30,N54:N72,N33:N41)</f>
        <v>368.3</v>
      </c>
      <c r="O75" s="18">
        <f>MIN(O33:O52,O5:O25,O54:O72,O27:O30)</f>
        <v>31</v>
      </c>
    </row>
    <row r="76" spans="1:15" ht="17.25" customHeight="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5"/>
      <c r="O76" s="26"/>
    </row>
    <row r="77" spans="1:15" ht="17.25" customHeight="1">
      <c r="A77" s="31" t="s">
        <v>21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7"/>
    </row>
    <row r="78" spans="1:15" ht="17.25" customHeight="1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7"/>
    </row>
    <row r="79" spans="1:15" ht="17.25" customHeight="1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7"/>
    </row>
    <row r="80" spans="1:15" ht="17.25" customHeight="1">
      <c r="A80" s="2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7"/>
    </row>
    <row r="81" spans="1:15" ht="17.25" customHeight="1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7"/>
    </row>
    <row r="82" spans="1:15" ht="17.25" customHeight="1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7"/>
    </row>
    <row r="83" spans="1:15" ht="17.25" customHeight="1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7"/>
    </row>
    <row r="84" spans="1:15" ht="17.25" customHeight="1">
      <c r="A84" s="2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7"/>
    </row>
    <row r="85" spans="1:15" ht="17.25" customHeight="1">
      <c r="A85" s="27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8"/>
      <c r="O85" s="27"/>
    </row>
    <row r="86" spans="1:15" ht="17.25" customHeight="1">
      <c r="A86" s="27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8"/>
      <c r="O86" s="27"/>
    </row>
    <row r="87" spans="1:15" ht="17.25" customHeight="1">
      <c r="A87" s="27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8"/>
      <c r="O87" s="27"/>
    </row>
    <row r="88" spans="1:15" ht="17.25" customHeight="1">
      <c r="A88" s="27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8"/>
      <c r="O88" s="27"/>
    </row>
    <row r="89" spans="1:15" ht="17.25" customHeight="1">
      <c r="A89" s="27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8"/>
      <c r="O89" s="27"/>
    </row>
    <row r="90" spans="1:15" ht="17.25" customHeight="1">
      <c r="A90" s="27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8"/>
      <c r="O90" s="27"/>
    </row>
    <row r="91" spans="1:15" ht="17.25" customHeight="1">
      <c r="A91" s="27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8"/>
      <c r="O91" s="27"/>
    </row>
    <row r="92" spans="1:15" ht="17.25" customHeight="1">
      <c r="A92" s="27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8"/>
      <c r="O92" s="27"/>
    </row>
    <row r="93" spans="1:15" ht="17.25" customHeight="1">
      <c r="A93" s="27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8"/>
      <c r="O93" s="27"/>
    </row>
    <row r="94" spans="1:15" ht="17.25" customHeight="1">
      <c r="A94" s="27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8"/>
      <c r="O94" s="27"/>
    </row>
    <row r="95" spans="1:15" ht="17.25" customHeight="1">
      <c r="A95" s="27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8"/>
      <c r="O95" s="27"/>
    </row>
    <row r="96" spans="1:15" ht="17.25" customHeight="1">
      <c r="A96" s="27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8"/>
      <c r="O96" s="27"/>
    </row>
    <row r="97" spans="1:15" ht="17.25" customHeight="1">
      <c r="A97" s="27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8"/>
      <c r="O97" s="27"/>
    </row>
    <row r="98" spans="1:15" ht="17.25" customHeight="1">
      <c r="A98" s="27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8"/>
      <c r="O98" s="27"/>
    </row>
    <row r="99" spans="1:15" ht="17.25" customHeight="1">
      <c r="A99" s="27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8"/>
      <c r="O99" s="27"/>
    </row>
    <row r="100" spans="1:15" ht="17.2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8"/>
      <c r="O100" s="27"/>
    </row>
    <row r="101" spans="1:15" ht="17.2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8"/>
      <c r="O101" s="27"/>
    </row>
    <row r="102" spans="1:15" ht="17.2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8"/>
      <c r="O102" s="27"/>
    </row>
    <row r="103" spans="1:15" ht="17.2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8"/>
      <c r="O103" s="27"/>
    </row>
    <row r="104" spans="1:15" ht="17.2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8"/>
      <c r="O104" s="27"/>
    </row>
    <row r="105" spans="1:15" ht="21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8"/>
      <c r="O105" s="27"/>
    </row>
    <row r="106" spans="1:15" ht="18.75">
      <c r="A106" s="29"/>
      <c r="B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8"/>
      <c r="O106" s="30"/>
    </row>
    <row r="107" spans="1:14" ht="18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20"/>
    </row>
    <row r="108" spans="1:14" ht="18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20"/>
    </row>
    <row r="109" spans="1:14" ht="18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20"/>
    </row>
    <row r="110" spans="1:14" ht="18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20"/>
    </row>
    <row r="111" spans="1:14" ht="18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20"/>
    </row>
    <row r="112" spans="1:14" ht="18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20"/>
    </row>
    <row r="113" spans="1:14" ht="18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20"/>
    </row>
    <row r="114" spans="1:14" ht="18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20"/>
    </row>
    <row r="115" spans="1:14" ht="18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20"/>
    </row>
    <row r="116" spans="1:14" ht="18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20"/>
    </row>
    <row r="117" spans="1:14" ht="18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20"/>
    </row>
    <row r="118" spans="1:14" ht="18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20"/>
    </row>
    <row r="119" spans="1:14" ht="18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20"/>
    </row>
    <row r="120" spans="1:14" ht="18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20"/>
    </row>
    <row r="121" spans="1:14" ht="18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20"/>
    </row>
    <row r="122" spans="1:14" ht="18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20"/>
    </row>
    <row r="123" spans="1:14" ht="18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20"/>
    </row>
    <row r="124" spans="1:14" ht="18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20"/>
    </row>
    <row r="125" spans="1:14" ht="18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20"/>
    </row>
    <row r="126" spans="1:14" ht="18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20"/>
    </row>
    <row r="127" spans="1:14" ht="18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20"/>
    </row>
    <row r="128" spans="1:14" ht="18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20"/>
    </row>
    <row r="129" spans="1:14" ht="18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20"/>
    </row>
    <row r="130" spans="1:14" ht="18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20"/>
    </row>
    <row r="131" spans="1:14" ht="18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20"/>
    </row>
    <row r="132" spans="1:14" ht="18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20"/>
    </row>
    <row r="133" spans="1:14" ht="18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20"/>
    </row>
    <row r="134" spans="1:14" ht="18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20"/>
    </row>
    <row r="135" spans="1:14" ht="18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20"/>
    </row>
    <row r="136" spans="1:14" ht="18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20"/>
    </row>
    <row r="137" spans="1:14" ht="18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20"/>
    </row>
    <row r="138" spans="1:14" ht="18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20"/>
    </row>
    <row r="139" spans="1:14" ht="18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20"/>
    </row>
    <row r="140" spans="1:14" ht="18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20"/>
    </row>
    <row r="141" spans="1:14" ht="18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20"/>
    </row>
    <row r="142" spans="1:14" ht="18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20"/>
    </row>
    <row r="143" spans="1:14" ht="18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20"/>
    </row>
    <row r="144" spans="1:14" ht="18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20"/>
    </row>
    <row r="145" spans="1:14" ht="18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20"/>
    </row>
    <row r="146" spans="1:14" ht="18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20"/>
    </row>
    <row r="147" spans="1:14" ht="18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20"/>
    </row>
    <row r="148" spans="1:14" ht="18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20"/>
    </row>
    <row r="149" spans="1:14" ht="18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20"/>
    </row>
    <row r="150" spans="1:14" ht="18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20"/>
    </row>
    <row r="151" spans="1:14" ht="18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20"/>
    </row>
    <row r="152" spans="1:14" ht="18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20"/>
    </row>
    <row r="153" spans="1:14" ht="18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20"/>
    </row>
    <row r="154" spans="1:14" ht="18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20"/>
    </row>
    <row r="155" spans="1:14" ht="18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20"/>
    </row>
    <row r="156" spans="1:14" ht="18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20"/>
    </row>
    <row r="157" spans="1:14" ht="18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20"/>
    </row>
    <row r="158" spans="1:14" ht="18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20"/>
    </row>
    <row r="159" spans="1:14" ht="18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20"/>
    </row>
    <row r="160" spans="1:14" ht="18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20"/>
    </row>
    <row r="161" spans="1:14" ht="18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20"/>
    </row>
    <row r="162" spans="1:14" ht="18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20"/>
    </row>
    <row r="163" spans="1:14" ht="18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20"/>
    </row>
    <row r="164" spans="1:14" ht="18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20"/>
    </row>
    <row r="165" spans="1:14" ht="18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20"/>
    </row>
    <row r="166" spans="1:14" ht="18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20"/>
    </row>
    <row r="167" spans="1:14" ht="18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20"/>
    </row>
    <row r="168" spans="1:14" ht="18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20"/>
    </row>
    <row r="169" spans="1:14" ht="18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20"/>
    </row>
    <row r="170" spans="1:14" ht="18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20"/>
    </row>
    <row r="171" spans="1:14" ht="18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20"/>
    </row>
    <row r="172" spans="2:14" ht="18.7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20"/>
    </row>
  </sheetData>
  <sheetProtection/>
  <mergeCells count="2">
    <mergeCell ref="A1:O1"/>
    <mergeCell ref="A2:O2"/>
  </mergeCells>
  <printOptions/>
  <pageMargins left="1" right="0.3" top="0.5" bottom="0.5" header="0.5" footer="0.5"/>
  <pageSetup fitToHeight="2" fitToWidth="1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</dc:creator>
  <cp:keywords/>
  <dc:description/>
  <cp:lastModifiedBy>Noom</cp:lastModifiedBy>
  <cp:lastPrinted>2010-09-07T09:15:40Z</cp:lastPrinted>
  <dcterms:created xsi:type="dcterms:W3CDTF">2002-04-11T09:17:58Z</dcterms:created>
  <dcterms:modified xsi:type="dcterms:W3CDTF">2024-04-19T07:41:40Z</dcterms:modified>
  <cp:category/>
  <cp:version/>
  <cp:contentType/>
  <cp:contentStatus/>
</cp:coreProperties>
</file>