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เชียงราย\"/>
    </mc:Choice>
  </mc:AlternateContent>
  <xr:revisionPtr revIDLastSave="0" documentId="13_ncr:1_{59A12885-863D-47FD-B018-624A3F7144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สันทรายหลวง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T7" i="1" l="1"/>
  <c r="T6" i="1"/>
  <c r="T5" i="1"/>
  <c r="A28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V5" i="1"/>
  <c r="V6" i="1" s="1"/>
  <c r="V7" i="1" s="1"/>
  <c r="V8" i="1" s="1"/>
  <c r="A76" i="1"/>
  <c r="A77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C76" i="1" l="1"/>
  <c r="B79" i="1" s="1"/>
  <c r="B78" i="1" l="1"/>
  <c r="T10" i="1" s="1"/>
  <c r="B81" i="1"/>
  <c r="T11" i="1"/>
  <c r="B82" i="1" l="1"/>
  <c r="F35" i="1"/>
  <c r="N35" i="1"/>
  <c r="G35" i="1"/>
  <c r="O35" i="1"/>
  <c r="H35" i="1"/>
  <c r="P35" i="1"/>
  <c r="I35" i="1"/>
  <c r="Q35" i="1"/>
  <c r="K35" i="1"/>
  <c r="E35" i="1"/>
  <c r="J35" i="1"/>
  <c r="M35" i="1"/>
  <c r="L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<sst xmlns="http://schemas.openxmlformats.org/spreadsheetml/2006/main" count="42" uniqueCount="24">
  <si>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</si>
  <si>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</si>
  <si>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</si>
  <si>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</si>
  <si>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</si>
  <si>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</si>
  <si>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</si>
  <si>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</si>
  <si>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</si>
  <si>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</si>
  <si>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</si>
  <si>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</si>
  <si>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</si>
  <si>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</si>
  <si>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</si>
  <si>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</si>
  <si>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</si>
  <si>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</si>
  <si>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</si>
  <si>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</si>
  <si>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</si>
  <si>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</si>
  <si>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</si>
  <si>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สันทรายหลวง (08271)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</si>
</sst>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บ้านสันทรายหลวง อ.เมือง จ.เชียงราย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09828197152118"/>
          <c:y val="0.17602598560692473"/>
          <c:w val="0.683658365248349"/>
          <c:h val="0.6692388921384046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Returnสันทรายหลวง!$E$34:$Q$34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Returnสันทรายหลวง!$E$35:$Q$35</c:f>
              <c:numCache>
                <c:formatCode>0</c:formatCode>
                <c:ptCount val="13"/>
                <c:pt idx="0" formatCode="0.0">
                  <c:v>86.2</c:v>
                </c:pt>
                <c:pt idx="1">
                  <c:v>98.73</c:v>
                </c:pt>
                <c:pt idx="2" formatCode="0.0">
                  <c:v>106.75</c:v>
                </c:pt>
                <c:pt idx="3" formatCode="0.0">
                  <c:v>112.69</c:v>
                </c:pt>
                <c:pt idx="4" formatCode="0.0">
                  <c:v>117.41</c:v>
                </c:pt>
                <c:pt idx="5" formatCode="0.0">
                  <c:v>121.33</c:v>
                </c:pt>
                <c:pt idx="6" formatCode="0.0">
                  <c:v>130.22</c:v>
                </c:pt>
                <c:pt idx="7" formatCode="0.0">
                  <c:v>147.05000000000001</c:v>
                </c:pt>
                <c:pt idx="8" formatCode="0.0">
                  <c:v>152.38</c:v>
                </c:pt>
                <c:pt idx="9" formatCode="0.0">
                  <c:v>168.82</c:v>
                </c:pt>
                <c:pt idx="10" formatCode="0.0">
                  <c:v>185.14</c:v>
                </c:pt>
                <c:pt idx="11" formatCode="0.0">
                  <c:v>201.4</c:v>
                </c:pt>
                <c:pt idx="12" formatCode="0.0">
                  <c:v>222.85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A-41B8-B05E-987ACAFC1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058008"/>
        <c:axId val="281059184"/>
      </c:scatterChart>
      <c:valAx>
        <c:axId val="28105800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2183175728089617"/>
              <c:y val="0.907341674601877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1059184"/>
        <c:crossesAt val="10"/>
        <c:crossBetween val="midCat"/>
      </c:valAx>
      <c:valAx>
        <c:axId val="281059184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3.0910085662824289E-2"/>
              <c:y val="0.40562509726813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105800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5C0E1D3A-7738-4EE6-99A1-59AD981C6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5" sqref="T5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8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2542</v>
      </c>
      <c r="B4" s="17">
        <v>151.30000000000001</v>
      </c>
      <c r="C4" s="38"/>
      <c r="D4" s="9"/>
      <c r="E4" s="40"/>
      <c r="F4" s="18"/>
      <c r="G4" s="2" t="s">
        <v>0</v>
      </c>
      <c r="I4" s="1" t="s">
        <v>0</v>
      </c>
      <c r="K4" s="5" t="s">
        <v>0</v>
      </c>
      <c r="R4" s="1" t="s">
        <v>5</v>
      </c>
      <c r="T4" s="4">
        <f>COUNT(G39:G66)</f>
        <v>26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2543</v>
      </c>
      <c r="B5" s="8">
        <v>83.1</v>
      </c>
      <c r="C5" s="38"/>
      <c r="D5" s="9"/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AVERAGE(G39:G66)</f>
        <v>90.06538461538463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26" si="0">A5+1</f>
        <v>2544</v>
      </c>
      <c r="B6" s="8">
        <v>98.7</v>
      </c>
      <c r="C6" s="38"/>
      <c r="D6" s="9"/>
      <c r="E6" s="41"/>
      <c r="F6" s="9"/>
      <c r="I6" s="1" t="s">
        <v>0</v>
      </c>
      <c r="K6" s="2" t="s">
        <v>0</v>
      </c>
      <c r="R6" s="1" t="s">
        <v>9</v>
      </c>
      <c r="T6" s="7">
        <f>(VAR(G39:G66))</f>
        <v>656.26715384615238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2545</v>
      </c>
      <c r="B7" s="8">
        <v>106</v>
      </c>
      <c r="C7" s="38"/>
      <c r="D7" s="9"/>
      <c r="E7" s="41"/>
      <c r="F7" s="9"/>
      <c r="I7" s="1" t="s">
        <v>10</v>
      </c>
      <c r="K7" s="2" t="s">
        <v>0</v>
      </c>
      <c r="R7" s="1" t="s">
        <v>11</v>
      </c>
      <c r="T7" s="7">
        <f>STDEV(G39:G66)</f>
        <v>25.617711721505344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2546</v>
      </c>
      <c r="B8" s="8">
        <v>80.5</v>
      </c>
      <c r="C8" s="38"/>
      <c r="D8" s="9"/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2547</v>
      </c>
      <c r="B9" s="8">
        <v>81.900000000000006</v>
      </c>
      <c r="C9" s="38"/>
      <c r="D9" s="9"/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2548</v>
      </c>
      <c r="B10" s="8">
        <v>79.3</v>
      </c>
      <c r="C10" s="38"/>
      <c r="D10" s="10"/>
      <c r="E10" s="41"/>
      <c r="F10" s="9"/>
      <c r="S10" s="2" t="s">
        <v>12</v>
      </c>
      <c r="T10" s="23">
        <f>+B78</f>
        <v>0.53206200000000003</v>
      </c>
      <c r="V10" s="5">
        <f t="shared" ref="V10:V39" si="1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2549</v>
      </c>
      <c r="B11" s="8">
        <v>99.4</v>
      </c>
      <c r="C11" s="38"/>
      <c r="D11" s="43"/>
      <c r="E11" s="41"/>
      <c r="F11" s="9"/>
      <c r="S11" s="2" t="s">
        <v>13</v>
      </c>
      <c r="T11" s="23">
        <f>+B79</f>
        <v>1.096128</v>
      </c>
      <c r="V11" s="5">
        <f t="shared" si="1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2550</v>
      </c>
      <c r="B12" s="8">
        <v>78.599999999999994</v>
      </c>
      <c r="C12" s="38"/>
      <c r="D12" s="18"/>
      <c r="E12" s="41"/>
      <c r="F12" s="9"/>
      <c r="V12" s="5">
        <f t="shared" si="1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2551</v>
      </c>
      <c r="B13" s="8">
        <v>56</v>
      </c>
      <c r="C13" s="38"/>
      <c r="D13" s="9"/>
      <c r="E13" s="41"/>
      <c r="F13" s="9"/>
      <c r="V13" s="5">
        <f t="shared" si="1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2552</v>
      </c>
      <c r="B14" s="8">
        <v>117.3</v>
      </c>
      <c r="C14" s="38"/>
      <c r="D14" s="9"/>
      <c r="E14" s="41"/>
      <c r="F14" s="9"/>
      <c r="V14" s="5">
        <f t="shared" si="1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2553</v>
      </c>
      <c r="B15" s="8">
        <v>107.9</v>
      </c>
      <c r="C15" s="38"/>
      <c r="D15" s="9"/>
      <c r="E15" s="41"/>
      <c r="F15" s="9"/>
      <c r="V15" s="5">
        <f t="shared" si="1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2554</v>
      </c>
      <c r="B16" s="8">
        <v>78.400000000000006</v>
      </c>
      <c r="C16" s="38"/>
      <c r="D16" s="9"/>
      <c r="E16" s="41"/>
      <c r="F16" s="9"/>
      <c r="V16" s="5">
        <f t="shared" si="1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2555</v>
      </c>
      <c r="B17" s="8">
        <v>73.599999999999994</v>
      </c>
      <c r="C17" s="38"/>
      <c r="D17" s="9"/>
      <c r="E17" s="41"/>
      <c r="F17" s="9"/>
      <c r="V17" s="5">
        <f t="shared" si="1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2556</v>
      </c>
      <c r="B18" s="8">
        <v>91.3</v>
      </c>
      <c r="C18" s="38"/>
      <c r="D18" s="9"/>
      <c r="E18" s="41"/>
      <c r="F18" s="9"/>
      <c r="V18" s="5">
        <f t="shared" si="1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2557</v>
      </c>
      <c r="B19" s="8">
        <v>70.2</v>
      </c>
      <c r="C19" s="38"/>
      <c r="D19" s="9"/>
      <c r="E19" s="41"/>
      <c r="F19" s="9"/>
      <c r="V19" s="5">
        <f t="shared" si="1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2558</v>
      </c>
      <c r="B20" s="8">
        <v>80.599999999999994</v>
      </c>
      <c r="C20" s="38"/>
      <c r="D20" s="9"/>
      <c r="E20" s="41"/>
      <c r="F20" s="9"/>
      <c r="V20" s="5">
        <f t="shared" si="1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2559</v>
      </c>
      <c r="B21" s="42">
        <v>146.9</v>
      </c>
      <c r="C21" s="38"/>
      <c r="D21" s="9"/>
      <c r="E21" s="41"/>
      <c r="F21" s="57"/>
      <c r="V21" s="5">
        <f t="shared" si="1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2560</v>
      </c>
      <c r="B22" s="8">
        <v>98.5</v>
      </c>
      <c r="C22" s="38"/>
      <c r="D22" s="9"/>
      <c r="E22" s="41"/>
      <c r="F22" s="58"/>
      <c r="V22" s="5">
        <f t="shared" si="1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2561</v>
      </c>
      <c r="B23" s="8">
        <v>73.5</v>
      </c>
      <c r="C23" s="38"/>
      <c r="D23" s="9"/>
      <c r="E23" s="41"/>
      <c r="F23" s="58"/>
      <c r="V23" s="5">
        <f t="shared" si="1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2562</v>
      </c>
      <c r="B24" s="8">
        <v>69.400000000000006</v>
      </c>
      <c r="C24" s="38"/>
      <c r="D24" s="9"/>
      <c r="E24" s="41"/>
      <c r="F24" s="9"/>
      <c r="V24" s="5">
        <f t="shared" si="1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2563</v>
      </c>
      <c r="B25" s="8">
        <v>69.400000000000006</v>
      </c>
      <c r="C25" s="38"/>
      <c r="D25" s="9"/>
      <c r="E25" s="41"/>
      <c r="F25" s="58"/>
      <c r="V25" s="5">
        <f t="shared" si="1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2564</v>
      </c>
      <c r="B26" s="8">
        <v>79.900000000000006</v>
      </c>
      <c r="C26" s="38"/>
      <c r="D26" s="9"/>
      <c r="E26" s="41"/>
      <c r="F26" s="44"/>
      <c r="V26" s="5">
        <f t="shared" si="1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v>2565</v>
      </c>
      <c r="B27" s="8">
        <v>140.30000000000001</v>
      </c>
      <c r="C27" s="38"/>
      <c r="D27" s="9"/>
      <c r="E27" s="41"/>
      <c r="F27" s="44"/>
      <c r="V27" s="5">
        <f t="shared" si="1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>A27+1</f>
        <v>2566</v>
      </c>
      <c r="B28" s="8">
        <v>51.7</v>
      </c>
      <c r="C28" s="38"/>
      <c r="D28" s="53"/>
      <c r="E28" s="41"/>
      <c r="F28" s="44"/>
      <c r="V28" s="5">
        <f t="shared" si="1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v>2567</v>
      </c>
      <c r="B29" s="8">
        <v>78</v>
      </c>
      <c r="C29" s="38"/>
      <c r="D29" s="54"/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1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/>
      <c r="B30" s="8"/>
      <c r="C30" s="38"/>
      <c r="D30" s="55"/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1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/>
      <c r="B31" s="48"/>
      <c r="C31" s="39"/>
      <c r="D31" s="56"/>
      <c r="E31" s="59"/>
      <c r="F31" s="47"/>
      <c r="V31" s="5">
        <f t="shared" si="1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1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1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1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2">ROUND((((-LN(-LN(1-1/E34)))+$B$81*$B$82)/$B$81),2)</f>
        <v>86.2</v>
      </c>
      <c r="F35" s="16">
        <f t="shared" si="2"/>
        <v>98.73</v>
      </c>
      <c r="G35" s="15">
        <f t="shared" si="2"/>
        <v>106.75</v>
      </c>
      <c r="H35" s="15">
        <f t="shared" si="2"/>
        <v>112.69</v>
      </c>
      <c r="I35" s="15">
        <f t="shared" si="2"/>
        <v>117.41</v>
      </c>
      <c r="J35" s="15">
        <f t="shared" si="2"/>
        <v>121.33</v>
      </c>
      <c r="K35" s="15">
        <f t="shared" si="2"/>
        <v>130.22</v>
      </c>
      <c r="L35" s="15">
        <f t="shared" si="2"/>
        <v>147.05000000000001</v>
      </c>
      <c r="M35" s="15">
        <f t="shared" si="2"/>
        <v>152.38</v>
      </c>
      <c r="N35" s="15">
        <f t="shared" si="2"/>
        <v>168.82</v>
      </c>
      <c r="O35" s="15">
        <f t="shared" si="2"/>
        <v>185.14</v>
      </c>
      <c r="P35" s="15">
        <f t="shared" si="2"/>
        <v>201.4</v>
      </c>
      <c r="Q35" s="15">
        <f t="shared" si="2"/>
        <v>222.85</v>
      </c>
      <c r="V35" s="5">
        <f t="shared" si="1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1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1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1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2542</v>
      </c>
      <c r="G39" s="50">
        <v>151.30000000000001</v>
      </c>
      <c r="V39" s="5">
        <f t="shared" si="1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 t="shared" ref="F40:F60" si="3">F39+1</f>
        <v>2543</v>
      </c>
      <c r="G40" s="50">
        <v>83.1</v>
      </c>
      <c r="V40" s="5"/>
      <c r="W40" s="5"/>
      <c r="X40" s="5"/>
      <c r="Y40" s="5"/>
    </row>
    <row r="41" spans="1:27" x14ac:dyDescent="0.6">
      <c r="A41" s="25"/>
      <c r="B41" s="26"/>
      <c r="F41" s="49">
        <f t="shared" si="3"/>
        <v>2544</v>
      </c>
      <c r="G41" s="50">
        <v>98.7</v>
      </c>
      <c r="V41" s="5"/>
      <c r="W41" s="5"/>
      <c r="X41" s="5"/>
      <c r="Y41" s="5"/>
    </row>
    <row r="42" spans="1:27" ht="12" customHeight="1" x14ac:dyDescent="0.6">
      <c r="F42" s="49">
        <f t="shared" si="3"/>
        <v>2545</v>
      </c>
      <c r="G42" s="50">
        <v>106</v>
      </c>
      <c r="V42" s="5"/>
      <c r="W42" s="5"/>
      <c r="X42" s="5"/>
      <c r="Y42" s="5"/>
    </row>
    <row r="43" spans="1:27" ht="12" customHeight="1" x14ac:dyDescent="0.6">
      <c r="F43" s="49">
        <f t="shared" si="3"/>
        <v>2546</v>
      </c>
      <c r="G43" s="50">
        <v>80.5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3"/>
        <v>2547</v>
      </c>
      <c r="G44" s="50">
        <v>81.900000000000006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3"/>
        <v>2548</v>
      </c>
      <c r="G45" s="50">
        <v>79.3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3"/>
        <v>2549</v>
      </c>
      <c r="G46" s="50">
        <v>99.4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3"/>
        <v>2550</v>
      </c>
      <c r="G47" s="50">
        <v>78.599999999999994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3"/>
        <v>2551</v>
      </c>
      <c r="G48" s="50">
        <v>56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3"/>
        <v>2552</v>
      </c>
      <c r="G49" s="50">
        <v>117.3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3"/>
        <v>2553</v>
      </c>
      <c r="G50" s="50">
        <v>107.9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3"/>
        <v>2554</v>
      </c>
      <c r="G51" s="50">
        <v>78.400000000000006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3"/>
        <v>2555</v>
      </c>
      <c r="G52" s="50">
        <v>73.599999999999994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3"/>
        <v>2556</v>
      </c>
      <c r="G53" s="50">
        <v>91.3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3"/>
        <v>2557</v>
      </c>
      <c r="G54" s="50">
        <v>70.2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3"/>
        <v>2558</v>
      </c>
      <c r="G55" s="50">
        <v>80.599999999999994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3"/>
        <v>2559</v>
      </c>
      <c r="G56" s="50">
        <v>146.9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3"/>
        <v>2560</v>
      </c>
      <c r="G57" s="50">
        <v>98.5</v>
      </c>
      <c r="V57" s="1" t="s">
        <v>0</v>
      </c>
    </row>
    <row r="58" spans="1:27" ht="12" customHeight="1" x14ac:dyDescent="0.6">
      <c r="B58" s="24"/>
      <c r="F58" s="49">
        <f t="shared" si="3"/>
        <v>2561</v>
      </c>
      <c r="G58" s="50">
        <v>73.5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3"/>
        <v>2562</v>
      </c>
      <c r="G59" s="50">
        <v>69.400000000000006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3"/>
        <v>2563</v>
      </c>
      <c r="G60" s="50">
        <v>69.400000000000006</v>
      </c>
      <c r="V60" s="5">
        <f t="shared" ref="V60:V97" si="4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v>2564</v>
      </c>
      <c r="G61" s="50">
        <v>79.900000000000006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4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v>2565</v>
      </c>
      <c r="G62" s="50">
        <v>140.30000000000001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4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v>2566</v>
      </c>
      <c r="G63" s="50">
        <v>51.7</v>
      </c>
      <c r="V63" s="5">
        <f t="shared" si="4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v>2567</v>
      </c>
      <c r="G64" s="50">
        <v>78</v>
      </c>
      <c r="Q64" s="4"/>
      <c r="V64" s="5">
        <f t="shared" si="4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/>
      <c r="G65" s="50"/>
      <c r="Q65" s="14"/>
      <c r="V65" s="5">
        <f t="shared" si="4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/>
      <c r="G66" s="50"/>
      <c r="V66" s="5">
        <f t="shared" si="4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/>
      <c r="G67" s="50"/>
      <c r="V67" s="5">
        <f t="shared" si="4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/>
      <c r="G68" s="50"/>
      <c r="V68" s="5">
        <f t="shared" si="4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/>
      <c r="G69" s="50"/>
      <c r="V69" s="5">
        <f t="shared" si="4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/>
      <c r="G70" s="50"/>
      <c r="V70" s="5">
        <f t="shared" si="4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/>
      <c r="G71" s="50"/>
      <c r="V71" s="5">
        <f t="shared" si="4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/>
      <c r="G72" s="50"/>
      <c r="V72" s="5">
        <f t="shared" si="4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/>
      <c r="G73" s="51"/>
      <c r="V73" s="5">
        <f t="shared" si="4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/>
      <c r="G74" s="50"/>
      <c r="V74" s="5">
        <f t="shared" si="4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/>
      <c r="G75" s="50"/>
      <c r="V75" s="5">
        <f t="shared" si="4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5</v>
      </c>
      <c r="B76" s="24"/>
      <c r="C76" s="31">
        <f>+A76+1</f>
        <v>6</v>
      </c>
      <c r="F76" s="49"/>
      <c r="G76" s="50"/>
      <c r="V76" s="5">
        <f t="shared" si="4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6</v>
      </c>
      <c r="B77" s="33"/>
      <c r="F77" s="49"/>
      <c r="G77" s="50"/>
      <c r="V77" s="5">
        <f t="shared" si="4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0.53206200000000003</v>
      </c>
      <c r="F78" s="49"/>
      <c r="G78" s="50"/>
      <c r="V78" s="5">
        <f t="shared" si="4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1.096128</v>
      </c>
      <c r="F79" s="49"/>
      <c r="G79" s="50"/>
      <c r="V79" s="5">
        <f t="shared" si="4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/>
      <c r="G80" s="50"/>
      <c r="V80" s="5">
        <f t="shared" si="4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4.2787896589523707E-2</v>
      </c>
      <c r="F81" s="49"/>
      <c r="G81" s="50"/>
      <c r="V81" s="5">
        <f t="shared" si="4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77.630513018301457</v>
      </c>
      <c r="F82" s="49"/>
      <c r="G82" s="50"/>
      <c r="V82" s="5">
        <f t="shared" si="4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/>
      <c r="G83" s="50"/>
      <c r="V83" s="5">
        <f t="shared" si="4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/>
      <c r="G84" s="50"/>
      <c r="V84" s="5">
        <f t="shared" si="4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/>
      <c r="G85" s="50"/>
      <c r="V85" s="5">
        <f t="shared" si="4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/>
      <c r="G86" s="50"/>
      <c r="V86" s="5">
        <f t="shared" si="4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/>
      <c r="G87" s="50"/>
      <c r="V87" s="5">
        <f t="shared" si="4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/>
      <c r="G88" s="50"/>
      <c r="V88" s="5">
        <f t="shared" si="4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/>
      <c r="G89" s="50"/>
      <c r="T89" s="3"/>
      <c r="V89" s="5">
        <f t="shared" si="4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/>
      <c r="G90" s="51"/>
      <c r="V90" s="5">
        <f t="shared" si="4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/>
      <c r="G91" s="50"/>
      <c r="V91" s="5">
        <f t="shared" si="4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/>
      <c r="G92" s="50"/>
      <c r="V92" s="5">
        <f t="shared" si="4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/>
      <c r="G93" s="50"/>
      <c r="V93" s="5">
        <f t="shared" si="4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/>
      <c r="G94" s="50"/>
      <c r="V94" s="5">
        <f t="shared" si="4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/>
      <c r="G95" s="50"/>
      <c r="V95" s="5">
        <f t="shared" si="4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/>
      <c r="G96" s="50"/>
      <c r="V96" s="5">
        <f t="shared" si="4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/>
      <c r="G97" s="50"/>
      <c r="V97" s="5">
        <f t="shared" si="4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/>
      <c r="G98" s="5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/>
      <c r="G99" s="50"/>
    </row>
    <row r="100" spans="2:27" ht="12" customHeight="1" x14ac:dyDescent="0.6">
      <c r="F100" s="49"/>
      <c r="G100" s="50"/>
    </row>
    <row r="101" spans="2:27" ht="12" customHeight="1" x14ac:dyDescent="0.6">
      <c r="F101" s="49"/>
      <c r="G101" s="50"/>
    </row>
    <row r="102" spans="2:27" ht="12" customHeight="1" x14ac:dyDescent="0.6">
      <c r="F102" s="49"/>
      <c r="G102" s="50"/>
    </row>
    <row r="103" spans="2:27" ht="12" customHeight="1" x14ac:dyDescent="0.6">
      <c r="F103" s="49"/>
      <c r="G103" s="50"/>
    </row>
    <row r="104" spans="2:27" ht="12" customHeight="1" x14ac:dyDescent="0.6">
      <c r="F104" s="49"/>
      <c r="G104" s="50"/>
    </row>
    <row r="105" spans="2:27" ht="12" customHeight="1" x14ac:dyDescent="0.6">
      <c r="F105" s="49"/>
      <c r="G105" s="50"/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Returnสันทรายหลวง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2014-01-07T02:05:39Z</cp:lastPrinted>
  <dcterms:created xsi:type="dcterms:W3CDTF">2007-06-15T01:12:23Z</dcterms:created>
  <dcterms:modified xsi:type="dcterms:W3CDTF">2024-11-06T03:14:49Z</dcterms:modified>
</cp:coreProperties>
</file>