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ราย\"/>
    </mc:Choice>
  </mc:AlternateContent>
  <xr:revisionPtr revIDLastSave="0" documentId="13_ncr:1_{61B791C6-BF9F-449F-BCC6-EFEA92ED3B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สันทรายหลว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28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B79" i="1"/>
  <c r="C76" i="1"/>
  <c r="B81" i="1" l="1"/>
  <c r="B82" i="1" s="1"/>
  <c r="T11" i="1"/>
  <c r="T10" i="1"/>
  <c r="F35" i="1" l="1"/>
  <c r="N35" i="1"/>
  <c r="G35" i="1"/>
  <c r="O35" i="1"/>
  <c r="H35" i="1"/>
  <c r="P35" i="1"/>
  <c r="I35" i="1"/>
  <c r="Q35" i="1"/>
  <c r="K35" i="1"/>
  <c r="E35" i="1"/>
  <c r="J35" i="1"/>
  <c r="M35" i="1"/>
  <c r="L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<sst xmlns="http://schemas.openxmlformats.org/spreadsheetml/2006/main" count="42" uniqueCount="24">
  <si>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</si>
  <si>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</si>
  <si>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</si>
  <si>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</si>
  <si>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</si>
  <si>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</si>
  <si>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</si>
  <si>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</si>
  <si>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</si>
  <si>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</si>
  <si>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</si>
  <si>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</si>
  <si>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</si>
  <si>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</si>
  <si>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</si>
  <si>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</si>
  <si>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</si>
  <si>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</si>
  <si>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</si>
  <si>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</si>
  <si>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</si>
  <si>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</si>
  <si>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</si>
  <si>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สันทรายหลวง (08271)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</si>
</sst>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บ้านสันทรายหลวง อ.เมือง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09828197152118"/>
          <c:y val="0.17602598560692473"/>
          <c:w val="0.683658365248349"/>
          <c:h val="0.669238892138404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Returnสันทรายหลวง!$E$34:$Q$34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Returnสันทรายหลวง!$E$35:$Q$35</c:f>
              <c:numCache>
                <c:formatCode>0</c:formatCode>
                <c:ptCount val="13"/>
                <c:pt idx="0" formatCode="0.0">
                  <c:v>86.63</c:v>
                </c:pt>
                <c:pt idx="1">
                  <c:v>99.41</c:v>
                </c:pt>
                <c:pt idx="2" formatCode="0.0">
                  <c:v>107.6</c:v>
                </c:pt>
                <c:pt idx="3" formatCode="0.0">
                  <c:v>113.66</c:v>
                </c:pt>
                <c:pt idx="4" formatCode="0.0">
                  <c:v>118.47</c:v>
                </c:pt>
                <c:pt idx="5" formatCode="0.0">
                  <c:v>122.47</c:v>
                </c:pt>
                <c:pt idx="6" formatCode="0.0">
                  <c:v>131.55000000000001</c:v>
                </c:pt>
                <c:pt idx="7" formatCode="0.0">
                  <c:v>148.71</c:v>
                </c:pt>
                <c:pt idx="8" formatCode="0.0">
                  <c:v>154.16</c:v>
                </c:pt>
                <c:pt idx="9" formatCode="0.0">
                  <c:v>170.93</c:v>
                </c:pt>
                <c:pt idx="10" formatCode="0.0">
                  <c:v>187.58</c:v>
                </c:pt>
                <c:pt idx="11" formatCode="0.0">
                  <c:v>204.17</c:v>
                </c:pt>
                <c:pt idx="12" formatCode="0.0">
                  <c:v>226.05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BA-41B8-B05E-987ACAFC1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058008"/>
        <c:axId val="281059184"/>
      </c:scatterChart>
      <c:valAx>
        <c:axId val="2810580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183175728089617"/>
              <c:y val="0.90734167460187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1059184"/>
        <c:crossesAt val="10"/>
        <c:crossBetween val="midCat"/>
      </c:valAx>
      <c:valAx>
        <c:axId val="28105918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3.0910085662824289E-2"/>
              <c:y val="0.4056250972681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1058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C0E1D3A-7738-4EE6-99A1-59AD981C6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26" workbookViewId="0">
      <selection activeCell="E35" sqref="E35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2542</v>
      </c>
      <c r="B4" s="17">
        <v>151.30000000000001</v>
      </c>
      <c r="C4" s="38"/>
      <c r="D4" s="9"/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COUNT(G39:G66)</f>
        <v>25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2543</v>
      </c>
      <c r="B5" s="8">
        <v>83.1</v>
      </c>
      <c r="C5" s="38"/>
      <c r="D5" s="9"/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AVERAGE(G39:G66)</f>
        <v>90.548000000000016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26" si="0">A5+1</f>
        <v>2544</v>
      </c>
      <c r="B6" s="8">
        <v>98.7</v>
      </c>
      <c r="C6" s="38"/>
      <c r="D6" s="9"/>
      <c r="E6" s="41"/>
      <c r="F6" s="9"/>
      <c r="I6" s="1" t="s">
        <v>0</v>
      </c>
      <c r="K6" s="2" t="s">
        <v>0</v>
      </c>
      <c r="R6" s="1" t="s">
        <v>9</v>
      </c>
      <c r="T6" s="7">
        <f>(VAR(G39:G66))</f>
        <v>677.30343333333201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2545</v>
      </c>
      <c r="B7" s="8">
        <v>106</v>
      </c>
      <c r="C7" s="38"/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STDEV(G39:G66)</f>
        <v>26.025053954474945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2546</v>
      </c>
      <c r="B8" s="8">
        <v>80.5</v>
      </c>
      <c r="C8" s="38"/>
      <c r="D8" s="9"/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2547</v>
      </c>
      <c r="B9" s="8">
        <v>81.900000000000006</v>
      </c>
      <c r="C9" s="38"/>
      <c r="D9" s="9"/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2548</v>
      </c>
      <c r="B10" s="8">
        <v>79.3</v>
      </c>
      <c r="C10" s="38"/>
      <c r="D10" s="10"/>
      <c r="E10" s="41"/>
      <c r="F10" s="9"/>
      <c r="S10" s="2" t="s">
        <v>12</v>
      </c>
      <c r="T10" s="23">
        <f>+B78</f>
        <v>0.530864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2549</v>
      </c>
      <c r="B11" s="8">
        <v>99.4</v>
      </c>
      <c r="C11" s="38"/>
      <c r="D11" s="43"/>
      <c r="E11" s="41"/>
      <c r="F11" s="9"/>
      <c r="S11" s="2" t="s">
        <v>13</v>
      </c>
      <c r="T11" s="23">
        <f>+B79</f>
        <v>1.0914459999999999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2550</v>
      </c>
      <c r="B12" s="8">
        <v>78.599999999999994</v>
      </c>
      <c r="C12" s="38"/>
      <c r="D12" s="18"/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2551</v>
      </c>
      <c r="B13" s="8">
        <v>56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2552</v>
      </c>
      <c r="B14" s="8">
        <v>117.3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2553</v>
      </c>
      <c r="B15" s="8">
        <v>107.9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2554</v>
      </c>
      <c r="B16" s="8">
        <v>78.400000000000006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2555</v>
      </c>
      <c r="B17" s="8">
        <v>73.599999999999994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2556</v>
      </c>
      <c r="B18" s="8">
        <v>91.3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2557</v>
      </c>
      <c r="B19" s="8">
        <v>70.2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2558</v>
      </c>
      <c r="B20" s="8">
        <v>80.599999999999994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2559</v>
      </c>
      <c r="B21" s="42">
        <v>146.9</v>
      </c>
      <c r="C21" s="38"/>
      <c r="D21" s="9"/>
      <c r="E21" s="41"/>
      <c r="F21" s="57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2560</v>
      </c>
      <c r="B22" s="8">
        <v>98.5</v>
      </c>
      <c r="C22" s="38"/>
      <c r="D22" s="9"/>
      <c r="E22" s="41"/>
      <c r="F22" s="58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2561</v>
      </c>
      <c r="B23" s="8">
        <v>73.5</v>
      </c>
      <c r="C23" s="38"/>
      <c r="D23" s="9"/>
      <c r="E23" s="41"/>
      <c r="F23" s="58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2562</v>
      </c>
      <c r="B24" s="8">
        <v>69.400000000000006</v>
      </c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2563</v>
      </c>
      <c r="B25" s="8">
        <v>69.400000000000006</v>
      </c>
      <c r="C25" s="38"/>
      <c r="D25" s="9"/>
      <c r="E25" s="41"/>
      <c r="F25" s="58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2564</v>
      </c>
      <c r="B26" s="8">
        <v>79.900000000000006</v>
      </c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v>2565</v>
      </c>
      <c r="B27" s="8">
        <v>140.30000000000001</v>
      </c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>A27+1</f>
        <v>2566</v>
      </c>
      <c r="B28" s="8">
        <v>51.7</v>
      </c>
      <c r="C28" s="38"/>
      <c r="D28" s="53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/>
      <c r="B29" s="8"/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/>
      <c r="B30" s="8"/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/>
      <c r="B31" s="48"/>
      <c r="C31" s="39"/>
      <c r="D31" s="56"/>
      <c r="E31" s="59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2">ROUND((((-LN(-LN(1-1/E34)))+$B$81*$B$82)/$B$81),2)</f>
        <v>86.63</v>
      </c>
      <c r="F35" s="16">
        <f t="shared" si="2"/>
        <v>99.41</v>
      </c>
      <c r="G35" s="15">
        <f t="shared" si="2"/>
        <v>107.6</v>
      </c>
      <c r="H35" s="15">
        <f t="shared" si="2"/>
        <v>113.66</v>
      </c>
      <c r="I35" s="15">
        <f t="shared" si="2"/>
        <v>118.47</v>
      </c>
      <c r="J35" s="15">
        <f t="shared" si="2"/>
        <v>122.47</v>
      </c>
      <c r="K35" s="15">
        <f t="shared" si="2"/>
        <v>131.55000000000001</v>
      </c>
      <c r="L35" s="15">
        <f t="shared" si="2"/>
        <v>148.71</v>
      </c>
      <c r="M35" s="15">
        <f t="shared" si="2"/>
        <v>154.16</v>
      </c>
      <c r="N35" s="15">
        <f t="shared" si="2"/>
        <v>170.93</v>
      </c>
      <c r="O35" s="15">
        <f t="shared" si="2"/>
        <v>187.58</v>
      </c>
      <c r="P35" s="15">
        <f t="shared" si="2"/>
        <v>204.17</v>
      </c>
      <c r="Q35" s="15">
        <f t="shared" si="2"/>
        <v>226.05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2542</v>
      </c>
      <c r="G39" s="50">
        <v>151.30000000000001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60" si="3">F39+1</f>
        <v>2543</v>
      </c>
      <c r="G40" s="50">
        <v>83.1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3"/>
        <v>2544</v>
      </c>
      <c r="G41" s="50">
        <v>98.7</v>
      </c>
      <c r="V41" s="5"/>
      <c r="W41" s="5"/>
      <c r="X41" s="5"/>
      <c r="Y41" s="5"/>
    </row>
    <row r="42" spans="1:27" ht="12" customHeight="1" x14ac:dyDescent="0.6">
      <c r="F42" s="49">
        <f t="shared" si="3"/>
        <v>2545</v>
      </c>
      <c r="G42" s="50">
        <v>106</v>
      </c>
      <c r="V42" s="5"/>
      <c r="W42" s="5"/>
      <c r="X42" s="5"/>
      <c r="Y42" s="5"/>
    </row>
    <row r="43" spans="1:27" ht="12" customHeight="1" x14ac:dyDescent="0.6">
      <c r="F43" s="49">
        <f t="shared" si="3"/>
        <v>2546</v>
      </c>
      <c r="G43" s="50">
        <v>80.5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3"/>
        <v>2547</v>
      </c>
      <c r="G44" s="50">
        <v>81.900000000000006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3"/>
        <v>2548</v>
      </c>
      <c r="G45" s="50">
        <v>79.3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3"/>
        <v>2549</v>
      </c>
      <c r="G46" s="50">
        <v>99.4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3"/>
        <v>2550</v>
      </c>
      <c r="G47" s="50">
        <v>78.599999999999994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3"/>
        <v>2551</v>
      </c>
      <c r="G48" s="50">
        <v>56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3"/>
        <v>2552</v>
      </c>
      <c r="G49" s="50">
        <v>117.3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3"/>
        <v>2553</v>
      </c>
      <c r="G50" s="50">
        <v>107.9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3"/>
        <v>2554</v>
      </c>
      <c r="G51" s="50">
        <v>78.400000000000006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3"/>
        <v>2555</v>
      </c>
      <c r="G52" s="50">
        <v>73.599999999999994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3"/>
        <v>2556</v>
      </c>
      <c r="G53" s="50">
        <v>91.3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3"/>
        <v>2557</v>
      </c>
      <c r="G54" s="50">
        <v>70.2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3"/>
        <v>2558</v>
      </c>
      <c r="G55" s="50">
        <v>80.599999999999994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3"/>
        <v>2559</v>
      </c>
      <c r="G56" s="50">
        <v>146.9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3"/>
        <v>2560</v>
      </c>
      <c r="G57" s="50">
        <v>98.5</v>
      </c>
      <c r="V57" s="1" t="s">
        <v>0</v>
      </c>
    </row>
    <row r="58" spans="1:27" ht="12" customHeight="1" x14ac:dyDescent="0.6">
      <c r="B58" s="24"/>
      <c r="F58" s="49">
        <f t="shared" si="3"/>
        <v>2561</v>
      </c>
      <c r="G58" s="50">
        <v>73.5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3"/>
        <v>2562</v>
      </c>
      <c r="G59" s="50">
        <v>69.400000000000006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3"/>
        <v>2563</v>
      </c>
      <c r="G60" s="50">
        <v>69.400000000000006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v>2564</v>
      </c>
      <c r="G61" s="50">
        <v>79.900000000000006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v>2565</v>
      </c>
      <c r="G62" s="50">
        <v>140.30000000000001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v>2566</v>
      </c>
      <c r="G63" s="50">
        <v>51.7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/>
      <c r="G64" s="50"/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/>
      <c r="G65" s="50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/>
      <c r="G66" s="50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/>
      <c r="G67" s="50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/>
      <c r="G68" s="50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/>
      <c r="G69" s="50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/>
      <c r="G70" s="50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/>
      <c r="G71" s="50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/>
      <c r="G72" s="50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/>
      <c r="G73" s="51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/>
      <c r="G74" s="50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/>
      <c r="G75" s="50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5</v>
      </c>
      <c r="B76" s="24"/>
      <c r="C76" s="31">
        <f>+A76+1</f>
        <v>6</v>
      </c>
      <c r="F76" s="49"/>
      <c r="G76" s="50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/>
      <c r="G77" s="50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0.530864</v>
      </c>
      <c r="F78" s="49"/>
      <c r="G78" s="50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1.0914459999999999</v>
      </c>
      <c r="F79" s="49"/>
      <c r="G79" s="50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4.1938280009303434E-2</v>
      </c>
      <c r="F81" s="49"/>
      <c r="G81" s="50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77.889779398624967</v>
      </c>
      <c r="F82" s="49"/>
      <c r="G82" s="50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Returnสันทรายหลวง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2014-01-07T02:05:39Z</cp:lastPrinted>
  <dcterms:created xsi:type="dcterms:W3CDTF">2007-06-15T01:12:23Z</dcterms:created>
  <dcterms:modified xsi:type="dcterms:W3CDTF">2023-12-06T03:13:47Z</dcterms:modified>
</cp:coreProperties>
</file>