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สันทรายหลว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<sst xmlns="http://schemas.openxmlformats.org/spreadsheetml/2006/main" count="38" uniqueCount="23">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</sst>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sz val="12.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457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8"/>
          <c:w val="0.871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สันทรายหลวง'!$B$5:$B$28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สันทรายหลวง'!$C$5:$C$28</c:f>
              <c:numCache>
                <c:ptCount val="24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1143.4999999999998</c:v>
                </c:pt>
                <c:pt idx="17">
                  <c:v>1426.7</c:v>
                </c:pt>
                <c:pt idx="18">
                  <c:v>2037.6</c:v>
                </c:pt>
                <c:pt idx="19">
                  <c:v>1732.1</c:v>
                </c:pt>
                <c:pt idx="20">
                  <c:v>804.2</c:v>
                </c:pt>
                <c:pt idx="21">
                  <c:v>1287.3</c:v>
                </c:pt>
                <c:pt idx="22">
                  <c:v>1838.3</c:v>
                </c:pt>
                <c:pt idx="23">
                  <c:v>1785.8</c:v>
                </c:pt>
              </c:numCache>
            </c:numRef>
          </c:val>
        </c:ser>
        <c:gapWidth val="100"/>
        <c:axId val="2238799"/>
        <c:axId val="20149192"/>
      </c:barChart>
      <c:lineChart>
        <c:grouping val="standard"/>
        <c:varyColors val="0"/>
        <c:ser>
          <c:idx val="1"/>
          <c:order val="1"/>
          <c:tx>
            <c:v>ค่าเฉลี่ย  (2542 - 2564 )อยู่ระหว่างค่า+- SD 19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สันทรายหลวง'!$B$5:$B$26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สันทรายหลวง'!$E$5:$E$27</c:f>
              <c:numCache>
                <c:ptCount val="23"/>
                <c:pt idx="0">
                  <c:v>1593.6608695652176</c:v>
                </c:pt>
                <c:pt idx="1">
                  <c:v>1593.6608695652176</c:v>
                </c:pt>
                <c:pt idx="2">
                  <c:v>1593.6608695652176</c:v>
                </c:pt>
                <c:pt idx="3">
                  <c:v>1593.6608695652176</c:v>
                </c:pt>
                <c:pt idx="4">
                  <c:v>1593.6608695652176</c:v>
                </c:pt>
                <c:pt idx="5">
                  <c:v>1593.6608695652176</c:v>
                </c:pt>
                <c:pt idx="6">
                  <c:v>1593.6608695652176</c:v>
                </c:pt>
                <c:pt idx="7">
                  <c:v>1593.6608695652176</c:v>
                </c:pt>
                <c:pt idx="8">
                  <c:v>1593.6608695652176</c:v>
                </c:pt>
                <c:pt idx="9">
                  <c:v>1593.6608695652176</c:v>
                </c:pt>
                <c:pt idx="10">
                  <c:v>1593.6608695652176</c:v>
                </c:pt>
                <c:pt idx="11">
                  <c:v>1593.6608695652176</c:v>
                </c:pt>
                <c:pt idx="12">
                  <c:v>1593.6608695652176</c:v>
                </c:pt>
                <c:pt idx="13">
                  <c:v>1593.6608695652176</c:v>
                </c:pt>
                <c:pt idx="14">
                  <c:v>1593.6608695652176</c:v>
                </c:pt>
                <c:pt idx="15">
                  <c:v>1593.6608695652176</c:v>
                </c:pt>
                <c:pt idx="16">
                  <c:v>1593.6608695652176</c:v>
                </c:pt>
                <c:pt idx="17">
                  <c:v>1593.6608695652176</c:v>
                </c:pt>
                <c:pt idx="18">
                  <c:v>1593.6608695652176</c:v>
                </c:pt>
                <c:pt idx="19">
                  <c:v>1593.6608695652176</c:v>
                </c:pt>
                <c:pt idx="20">
                  <c:v>1593.6608695652176</c:v>
                </c:pt>
                <c:pt idx="21">
                  <c:v>1593.6608695652176</c:v>
                </c:pt>
                <c:pt idx="22">
                  <c:v>1593.6608695652176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สันทรายหลวง'!$B$5:$B$26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สันทรายหลวง'!$H$5:$H$27</c:f>
              <c:numCache>
                <c:ptCount val="23"/>
                <c:pt idx="0">
                  <c:v>1888.1871235873327</c:v>
                </c:pt>
                <c:pt idx="1">
                  <c:v>1888.1871235873327</c:v>
                </c:pt>
                <c:pt idx="2">
                  <c:v>1888.1871235873327</c:v>
                </c:pt>
                <c:pt idx="3">
                  <c:v>1888.1871235873327</c:v>
                </c:pt>
                <c:pt idx="4">
                  <c:v>1888.1871235873327</c:v>
                </c:pt>
                <c:pt idx="5">
                  <c:v>1888.1871235873327</c:v>
                </c:pt>
                <c:pt idx="6">
                  <c:v>1888.1871235873327</c:v>
                </c:pt>
                <c:pt idx="7">
                  <c:v>1888.1871235873327</c:v>
                </c:pt>
                <c:pt idx="8">
                  <c:v>1888.1871235873327</c:v>
                </c:pt>
                <c:pt idx="9">
                  <c:v>1888.1871235873327</c:v>
                </c:pt>
                <c:pt idx="10">
                  <c:v>1888.1871235873327</c:v>
                </c:pt>
                <c:pt idx="11">
                  <c:v>1888.1871235873327</c:v>
                </c:pt>
                <c:pt idx="12">
                  <c:v>1888.1871235873327</c:v>
                </c:pt>
                <c:pt idx="13">
                  <c:v>1888.1871235873327</c:v>
                </c:pt>
                <c:pt idx="14">
                  <c:v>1888.1871235873327</c:v>
                </c:pt>
                <c:pt idx="15">
                  <c:v>1888.1871235873327</c:v>
                </c:pt>
                <c:pt idx="16">
                  <c:v>1888.1871235873327</c:v>
                </c:pt>
                <c:pt idx="17">
                  <c:v>1888.1871235873327</c:v>
                </c:pt>
                <c:pt idx="18">
                  <c:v>1888.1871235873327</c:v>
                </c:pt>
                <c:pt idx="19">
                  <c:v>1888.1871235873327</c:v>
                </c:pt>
                <c:pt idx="20">
                  <c:v>1888.1871235873327</c:v>
                </c:pt>
                <c:pt idx="21">
                  <c:v>1888.1871235873327</c:v>
                </c:pt>
                <c:pt idx="22">
                  <c:v>1888.1871235873327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สันทรายหลวง'!$B$5:$B$26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สันทรายหลวง'!$F$5:$F$27</c:f>
              <c:numCache>
                <c:ptCount val="23"/>
                <c:pt idx="0">
                  <c:v>1299.1346155431024</c:v>
                </c:pt>
                <c:pt idx="1">
                  <c:v>1299.1346155431024</c:v>
                </c:pt>
                <c:pt idx="2">
                  <c:v>1299.1346155431024</c:v>
                </c:pt>
                <c:pt idx="3">
                  <c:v>1299.1346155431024</c:v>
                </c:pt>
                <c:pt idx="4">
                  <c:v>1299.1346155431024</c:v>
                </c:pt>
                <c:pt idx="5">
                  <c:v>1299.1346155431024</c:v>
                </c:pt>
                <c:pt idx="6">
                  <c:v>1299.1346155431024</c:v>
                </c:pt>
                <c:pt idx="7">
                  <c:v>1299.1346155431024</c:v>
                </c:pt>
                <c:pt idx="8">
                  <c:v>1299.1346155431024</c:v>
                </c:pt>
                <c:pt idx="9">
                  <c:v>1299.1346155431024</c:v>
                </c:pt>
                <c:pt idx="10">
                  <c:v>1299.1346155431024</c:v>
                </c:pt>
                <c:pt idx="11">
                  <c:v>1299.1346155431024</c:v>
                </c:pt>
                <c:pt idx="12">
                  <c:v>1299.1346155431024</c:v>
                </c:pt>
                <c:pt idx="13">
                  <c:v>1299.1346155431024</c:v>
                </c:pt>
                <c:pt idx="14">
                  <c:v>1299.1346155431024</c:v>
                </c:pt>
                <c:pt idx="15">
                  <c:v>1299.1346155431024</c:v>
                </c:pt>
                <c:pt idx="16">
                  <c:v>1299.1346155431024</c:v>
                </c:pt>
                <c:pt idx="17">
                  <c:v>1299.1346155431024</c:v>
                </c:pt>
                <c:pt idx="18">
                  <c:v>1299.1346155431024</c:v>
                </c:pt>
                <c:pt idx="19">
                  <c:v>1299.1346155431024</c:v>
                </c:pt>
                <c:pt idx="20">
                  <c:v>1299.1346155431024</c:v>
                </c:pt>
                <c:pt idx="21">
                  <c:v>1299.1346155431024</c:v>
                </c:pt>
                <c:pt idx="22">
                  <c:v>1299.1346155431024</c:v>
                </c:pt>
              </c:numCache>
            </c:numRef>
          </c:val>
          <c:smooth val="0"/>
        </c:ser>
        <c:axId val="2238799"/>
        <c:axId val="20149192"/>
      </c:lineChart>
      <c:catAx>
        <c:axId val="223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0149192"/>
        <c:crossesAt val="0"/>
        <c:auto val="1"/>
        <c:lblOffset val="100"/>
        <c:tickLblSkip val="1"/>
        <c:noMultiLvlLbl val="0"/>
      </c:catAx>
      <c:valAx>
        <c:axId val="2014919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23879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75"/>
          <c:y val="0.89425"/>
          <c:w val="0.969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47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71"/>
          <c:w val="0.86475"/>
          <c:h val="0.752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สันทรายหลวง'!$B$5:$B$28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สันทรายหลวง'!$C$5:$C$28</c:f>
              <c:numCache>
                <c:ptCount val="24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1143.4999999999998</c:v>
                </c:pt>
                <c:pt idx="17">
                  <c:v>1426.7</c:v>
                </c:pt>
                <c:pt idx="18">
                  <c:v>2037.6</c:v>
                </c:pt>
                <c:pt idx="19">
                  <c:v>1732.1</c:v>
                </c:pt>
                <c:pt idx="20">
                  <c:v>804.2</c:v>
                </c:pt>
                <c:pt idx="21">
                  <c:v>1287.3</c:v>
                </c:pt>
                <c:pt idx="22">
                  <c:v>1838.3</c:v>
                </c:pt>
                <c:pt idx="23">
                  <c:v>1785.8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(2542 - 2564 )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สันทรายหลวง'!$B$5:$B$28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สันทรายหลวง'!$E$5:$E$27</c:f>
              <c:numCache>
                <c:ptCount val="23"/>
                <c:pt idx="0">
                  <c:v>1593.6608695652176</c:v>
                </c:pt>
                <c:pt idx="1">
                  <c:v>1593.6608695652176</c:v>
                </c:pt>
                <c:pt idx="2">
                  <c:v>1593.6608695652176</c:v>
                </c:pt>
                <c:pt idx="3">
                  <c:v>1593.6608695652176</c:v>
                </c:pt>
                <c:pt idx="4">
                  <c:v>1593.6608695652176</c:v>
                </c:pt>
                <c:pt idx="5">
                  <c:v>1593.6608695652176</c:v>
                </c:pt>
                <c:pt idx="6">
                  <c:v>1593.6608695652176</c:v>
                </c:pt>
                <c:pt idx="7">
                  <c:v>1593.6608695652176</c:v>
                </c:pt>
                <c:pt idx="8">
                  <c:v>1593.6608695652176</c:v>
                </c:pt>
                <c:pt idx="9">
                  <c:v>1593.6608695652176</c:v>
                </c:pt>
                <c:pt idx="10">
                  <c:v>1593.6608695652176</c:v>
                </c:pt>
                <c:pt idx="11">
                  <c:v>1593.6608695652176</c:v>
                </c:pt>
                <c:pt idx="12">
                  <c:v>1593.6608695652176</c:v>
                </c:pt>
                <c:pt idx="13">
                  <c:v>1593.6608695652176</c:v>
                </c:pt>
                <c:pt idx="14">
                  <c:v>1593.6608695652176</c:v>
                </c:pt>
                <c:pt idx="15">
                  <c:v>1593.6608695652176</c:v>
                </c:pt>
                <c:pt idx="16">
                  <c:v>1593.6608695652176</c:v>
                </c:pt>
                <c:pt idx="17">
                  <c:v>1593.6608695652176</c:v>
                </c:pt>
                <c:pt idx="18">
                  <c:v>1593.6608695652176</c:v>
                </c:pt>
                <c:pt idx="19">
                  <c:v>1593.6608695652176</c:v>
                </c:pt>
                <c:pt idx="20">
                  <c:v>1593.6608695652176</c:v>
                </c:pt>
                <c:pt idx="21">
                  <c:v>1593.6608695652176</c:v>
                </c:pt>
                <c:pt idx="22">
                  <c:v>1593.6608695652176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สันทรายหลวง'!$B$5:$B$28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สันทรายหลวง'!$D$5:$D$28</c:f>
              <c:numCache>
                <c:ptCount val="24"/>
                <c:pt idx="23">
                  <c:v>1785.8</c:v>
                </c:pt>
              </c:numCache>
            </c:numRef>
          </c:val>
          <c:smooth val="0"/>
        </c:ser>
        <c:marker val="1"/>
        <c:axId val="47125001"/>
        <c:axId val="21471826"/>
      </c:lineChart>
      <c:catAx>
        <c:axId val="4712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1471826"/>
        <c:crossesAt val="0"/>
        <c:auto val="1"/>
        <c:lblOffset val="100"/>
        <c:tickLblSkip val="1"/>
        <c:noMultiLvlLbl val="0"/>
      </c:catAx>
      <c:valAx>
        <c:axId val="2147182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12500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425"/>
          <c:y val="0.92475"/>
          <c:w val="0.8845"/>
          <c:h val="0.064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0.43275</cdr:x>
      <cdr:y>0.4605</cdr:y>
    </cdr:from>
    <cdr:to>
      <cdr:x>0.56325</cdr:x>
      <cdr:y>0.5015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2933700"/>
          <a:ext cx="11430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1,594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0.32025</cdr:x>
      <cdr:y>0.336</cdr:y>
    </cdr:from>
    <cdr:to>
      <cdr:x>0.45875</cdr:x>
      <cdr:y>0.37775</cdr:y>
    </cdr:to>
    <cdr:sp>
      <cdr:nvSpPr>
        <cdr:cNvPr id="2" name="TextBox 1"/>
        <cdr:cNvSpPr txBox="1">
          <a:spLocks noChangeArrowheads="1"/>
        </cdr:cNvSpPr>
      </cdr:nvSpPr>
      <cdr:spPr>
        <a:xfrm>
          <a:off x="2800350" y="2143125"/>
          <a:ext cx="12096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1,888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0.5935</cdr:x>
      <cdr:y>0.56975</cdr:y>
    </cdr:from>
    <cdr:to>
      <cdr:x>0.73375</cdr:x>
      <cdr:y>0.61025</cdr:y>
    </cdr:to>
    <cdr:sp>
      <cdr:nvSpPr>
        <cdr:cNvPr id="3" name="TextBox 1"/>
        <cdr:cNvSpPr txBox="1">
          <a:spLocks noChangeArrowheads="1"/>
        </cdr:cNvSpPr>
      </cdr:nvSpPr>
      <cdr:spPr>
        <a:xfrm>
          <a:off x="5200650" y="3629025"/>
          <a:ext cx="1228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1,299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</cdr:x>
      <cdr:y>0.384</cdr:y>
    </cdr:from>
    <cdr:to>
      <cdr:x>0.31075</cdr:x>
      <cdr:y>0.4945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371725" y="2447925"/>
          <a:ext cx="342900" cy="7048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3;&#3634;&#3618;&#3649;&#3617;&#3656;&#3621;&#3634;&#3623;-08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แม่ลาว"/>
      <sheetName val="แผนภูมิแท่ง"/>
      <sheetName val="แผนภูมิเส้น"/>
      <sheetName val="แผนภูมิ1"/>
    </sheetNames>
    <sheetDataSet>
      <sheetData sheetId="0">
        <row r="41">
          <cell r="K41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0"/>
  <sheetViews>
    <sheetView tabSelected="1" zoomScalePageLayoutView="0" workbookViewId="0" topLeftCell="A11">
      <selection activeCell="C29" sqref="C29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71">
        <v>1757.7</v>
      </c>
      <c r="D5" s="72"/>
      <c r="E5" s="73">
        <f aca="true" t="shared" si="0" ref="E5:E14">$C$100</f>
        <v>1593.6608695652176</v>
      </c>
      <c r="F5" s="74">
        <f aca="true" t="shared" si="1" ref="F5:F14">+$C$103</f>
        <v>1299.1346155431024</v>
      </c>
      <c r="G5" s="75">
        <f aca="true" t="shared" si="2" ref="G5:G14">$C$101</f>
        <v>294.5262540221151</v>
      </c>
      <c r="H5" s="76">
        <f aca="true" t="shared" si="3" ref="H5:H14">+$C$104</f>
        <v>1888.1871235873327</v>
      </c>
      <c r="I5" s="2">
        <v>1</v>
      </c>
    </row>
    <row r="6" spans="2:9" ht="11.25">
      <c r="B6" s="22">
        <f>B5+1</f>
        <v>2543</v>
      </c>
      <c r="C6" s="77">
        <v>1792.9</v>
      </c>
      <c r="D6" s="72"/>
      <c r="E6" s="78">
        <f t="shared" si="0"/>
        <v>1593.6608695652176</v>
      </c>
      <c r="F6" s="79">
        <f t="shared" si="1"/>
        <v>1299.1346155431024</v>
      </c>
      <c r="G6" s="80">
        <f t="shared" si="2"/>
        <v>294.5262540221151</v>
      </c>
      <c r="H6" s="81">
        <f t="shared" si="3"/>
        <v>1888.1871235873327</v>
      </c>
      <c r="I6" s="2">
        <f>I5+1</f>
        <v>2</v>
      </c>
    </row>
    <row r="7" spans="2:9" ht="11.25">
      <c r="B7" s="22">
        <f aca="true" t="shared" si="4" ref="B7:B22">B6+1</f>
        <v>2544</v>
      </c>
      <c r="C7" s="77">
        <v>1853.1</v>
      </c>
      <c r="D7" s="72"/>
      <c r="E7" s="78">
        <f t="shared" si="0"/>
        <v>1593.6608695652176</v>
      </c>
      <c r="F7" s="79">
        <f t="shared" si="1"/>
        <v>1299.1346155431024</v>
      </c>
      <c r="G7" s="80">
        <f t="shared" si="2"/>
        <v>294.5262540221151</v>
      </c>
      <c r="H7" s="81">
        <f t="shared" si="3"/>
        <v>1888.1871235873327</v>
      </c>
      <c r="I7" s="2">
        <f aca="true" t="shared" si="5" ref="I7:I22">I6+1</f>
        <v>3</v>
      </c>
    </row>
    <row r="8" spans="2:9" ht="11.25">
      <c r="B8" s="22">
        <f t="shared" si="4"/>
        <v>2545</v>
      </c>
      <c r="C8" s="77">
        <v>1837.9</v>
      </c>
      <c r="D8" s="72"/>
      <c r="E8" s="78">
        <f t="shared" si="0"/>
        <v>1593.6608695652176</v>
      </c>
      <c r="F8" s="79">
        <f t="shared" si="1"/>
        <v>1299.1346155431024</v>
      </c>
      <c r="G8" s="80">
        <f t="shared" si="2"/>
        <v>294.5262540221151</v>
      </c>
      <c r="H8" s="81">
        <f t="shared" si="3"/>
        <v>1888.1871235873327</v>
      </c>
      <c r="I8" s="2">
        <f t="shared" si="5"/>
        <v>4</v>
      </c>
    </row>
    <row r="9" spans="2:9" ht="11.25">
      <c r="B9" s="22">
        <f t="shared" si="4"/>
        <v>2546</v>
      </c>
      <c r="C9" s="77">
        <v>1091.6</v>
      </c>
      <c r="D9" s="72"/>
      <c r="E9" s="78">
        <f t="shared" si="0"/>
        <v>1593.6608695652176</v>
      </c>
      <c r="F9" s="79">
        <f t="shared" si="1"/>
        <v>1299.1346155431024</v>
      </c>
      <c r="G9" s="80">
        <f t="shared" si="2"/>
        <v>294.5262540221151</v>
      </c>
      <c r="H9" s="81">
        <f t="shared" si="3"/>
        <v>1888.1871235873327</v>
      </c>
      <c r="I9" s="2">
        <f t="shared" si="5"/>
        <v>5</v>
      </c>
    </row>
    <row r="10" spans="2:9" ht="11.25">
      <c r="B10" s="22">
        <f t="shared" si="4"/>
        <v>2547</v>
      </c>
      <c r="C10" s="77">
        <v>1783.3</v>
      </c>
      <c r="D10" s="72"/>
      <c r="E10" s="78">
        <f t="shared" si="0"/>
        <v>1593.6608695652176</v>
      </c>
      <c r="F10" s="79">
        <f t="shared" si="1"/>
        <v>1299.1346155431024</v>
      </c>
      <c r="G10" s="80">
        <f t="shared" si="2"/>
        <v>294.5262540221151</v>
      </c>
      <c r="H10" s="81">
        <f t="shared" si="3"/>
        <v>1888.1871235873327</v>
      </c>
      <c r="I10" s="2">
        <f t="shared" si="5"/>
        <v>6</v>
      </c>
    </row>
    <row r="11" spans="2:9" ht="11.25">
      <c r="B11" s="22">
        <f t="shared" si="4"/>
        <v>2548</v>
      </c>
      <c r="C11" s="77">
        <v>1524.8</v>
      </c>
      <c r="D11" s="72"/>
      <c r="E11" s="78">
        <f t="shared" si="0"/>
        <v>1593.6608695652176</v>
      </c>
      <c r="F11" s="79">
        <f t="shared" si="1"/>
        <v>1299.1346155431024</v>
      </c>
      <c r="G11" s="80">
        <f t="shared" si="2"/>
        <v>294.5262540221151</v>
      </c>
      <c r="H11" s="81">
        <f t="shared" si="3"/>
        <v>1888.1871235873327</v>
      </c>
      <c r="I11" s="2">
        <f t="shared" si="5"/>
        <v>7</v>
      </c>
    </row>
    <row r="12" spans="2:9" ht="11.25">
      <c r="B12" s="22">
        <f t="shared" si="4"/>
        <v>2549</v>
      </c>
      <c r="C12" s="77">
        <v>1644.4</v>
      </c>
      <c r="D12" s="72"/>
      <c r="E12" s="78">
        <f t="shared" si="0"/>
        <v>1593.6608695652176</v>
      </c>
      <c r="F12" s="79">
        <f t="shared" si="1"/>
        <v>1299.1346155431024</v>
      </c>
      <c r="G12" s="80">
        <f t="shared" si="2"/>
        <v>294.5262540221151</v>
      </c>
      <c r="H12" s="81">
        <f t="shared" si="3"/>
        <v>1888.1871235873327</v>
      </c>
      <c r="I12" s="2">
        <f t="shared" si="5"/>
        <v>8</v>
      </c>
    </row>
    <row r="13" spans="2:9" ht="11.25">
      <c r="B13" s="22">
        <f t="shared" si="4"/>
        <v>2550</v>
      </c>
      <c r="C13" s="77">
        <v>1726.7</v>
      </c>
      <c r="D13" s="72"/>
      <c r="E13" s="78">
        <f t="shared" si="0"/>
        <v>1593.6608695652176</v>
      </c>
      <c r="F13" s="79">
        <f t="shared" si="1"/>
        <v>1299.1346155431024</v>
      </c>
      <c r="G13" s="80">
        <f t="shared" si="2"/>
        <v>294.5262540221151</v>
      </c>
      <c r="H13" s="81">
        <f t="shared" si="3"/>
        <v>1888.1871235873327</v>
      </c>
      <c r="I13" s="2">
        <f t="shared" si="5"/>
        <v>9</v>
      </c>
    </row>
    <row r="14" spans="2:14" ht="11.25">
      <c r="B14" s="22">
        <f t="shared" si="4"/>
        <v>2551</v>
      </c>
      <c r="C14" s="77">
        <v>1318.1</v>
      </c>
      <c r="D14" s="72"/>
      <c r="E14" s="78">
        <f t="shared" si="0"/>
        <v>1593.6608695652176</v>
      </c>
      <c r="F14" s="79">
        <f t="shared" si="1"/>
        <v>1299.1346155431024</v>
      </c>
      <c r="G14" s="80">
        <f t="shared" si="2"/>
        <v>294.5262540221151</v>
      </c>
      <c r="H14" s="81">
        <f t="shared" si="3"/>
        <v>1888.1871235873327</v>
      </c>
      <c r="I14" s="2">
        <f t="shared" si="5"/>
        <v>10</v>
      </c>
      <c r="K14" s="91"/>
      <c r="L14" s="91"/>
      <c r="M14" s="91"/>
      <c r="N14" s="91"/>
    </row>
    <row r="15" spans="2:9" ht="11.25">
      <c r="B15" s="22">
        <f t="shared" si="4"/>
        <v>2552</v>
      </c>
      <c r="C15" s="77">
        <v>1534.9</v>
      </c>
      <c r="D15" s="72"/>
      <c r="E15" s="78">
        <f aca="true" t="shared" si="6" ref="E15:E27">$C$100</f>
        <v>1593.6608695652176</v>
      </c>
      <c r="F15" s="79">
        <f aca="true" t="shared" si="7" ref="F15:F27">+$C$103</f>
        <v>1299.1346155431024</v>
      </c>
      <c r="G15" s="80">
        <f aca="true" t="shared" si="8" ref="G15:G27">$C$101</f>
        <v>294.5262540221151</v>
      </c>
      <c r="H15" s="81">
        <f aca="true" t="shared" si="9" ref="H15:H27">+$C$104</f>
        <v>1888.1871235873327</v>
      </c>
      <c r="I15" s="2">
        <f t="shared" si="5"/>
        <v>11</v>
      </c>
    </row>
    <row r="16" spans="2:9" ht="11.25">
      <c r="B16" s="22">
        <f t="shared" si="4"/>
        <v>2553</v>
      </c>
      <c r="C16" s="77">
        <v>1776.5</v>
      </c>
      <c r="D16" s="72"/>
      <c r="E16" s="78">
        <f t="shared" si="6"/>
        <v>1593.6608695652176</v>
      </c>
      <c r="F16" s="79">
        <f t="shared" si="7"/>
        <v>1299.1346155431024</v>
      </c>
      <c r="G16" s="80">
        <f t="shared" si="8"/>
        <v>294.5262540221151</v>
      </c>
      <c r="H16" s="81">
        <f t="shared" si="9"/>
        <v>1888.1871235873327</v>
      </c>
      <c r="I16" s="2">
        <f t="shared" si="5"/>
        <v>12</v>
      </c>
    </row>
    <row r="17" spans="2:9" ht="11.25">
      <c r="B17" s="22">
        <f t="shared" si="4"/>
        <v>2554</v>
      </c>
      <c r="C17" s="77">
        <v>1581.8999999999999</v>
      </c>
      <c r="D17" s="72"/>
      <c r="E17" s="78">
        <f t="shared" si="6"/>
        <v>1593.6608695652176</v>
      </c>
      <c r="F17" s="79">
        <f t="shared" si="7"/>
        <v>1299.1346155431024</v>
      </c>
      <c r="G17" s="80">
        <f t="shared" si="8"/>
        <v>294.5262540221151</v>
      </c>
      <c r="H17" s="81">
        <f t="shared" si="9"/>
        <v>1888.1871235873327</v>
      </c>
      <c r="I17" s="2">
        <f t="shared" si="5"/>
        <v>13</v>
      </c>
    </row>
    <row r="18" spans="2:9" ht="11.25">
      <c r="B18" s="22">
        <f t="shared" si="4"/>
        <v>2555</v>
      </c>
      <c r="C18" s="77">
        <v>1693.5</v>
      </c>
      <c r="D18" s="72"/>
      <c r="E18" s="78">
        <f t="shared" si="6"/>
        <v>1593.6608695652176</v>
      </c>
      <c r="F18" s="79">
        <f t="shared" si="7"/>
        <v>1299.1346155431024</v>
      </c>
      <c r="G18" s="80">
        <f t="shared" si="8"/>
        <v>294.5262540221151</v>
      </c>
      <c r="H18" s="81">
        <f t="shared" si="9"/>
        <v>1888.1871235873327</v>
      </c>
      <c r="I18" s="2">
        <f t="shared" si="5"/>
        <v>14</v>
      </c>
    </row>
    <row r="19" spans="2:9" ht="11.25">
      <c r="B19" s="22">
        <f t="shared" si="4"/>
        <v>2556</v>
      </c>
      <c r="C19" s="82">
        <v>1823.0000000000002</v>
      </c>
      <c r="D19" s="72"/>
      <c r="E19" s="78">
        <f t="shared" si="6"/>
        <v>1593.6608695652176</v>
      </c>
      <c r="F19" s="79">
        <f t="shared" si="7"/>
        <v>1299.1346155431024</v>
      </c>
      <c r="G19" s="80">
        <f t="shared" si="8"/>
        <v>294.5262540221151</v>
      </c>
      <c r="H19" s="81">
        <f t="shared" si="9"/>
        <v>1888.1871235873327</v>
      </c>
      <c r="I19" s="2">
        <f t="shared" si="5"/>
        <v>15</v>
      </c>
    </row>
    <row r="20" spans="2:9" ht="11.25">
      <c r="B20" s="22">
        <f t="shared" si="4"/>
        <v>2557</v>
      </c>
      <c r="C20" s="82">
        <v>1644.2</v>
      </c>
      <c r="D20" s="72"/>
      <c r="E20" s="78">
        <f t="shared" si="6"/>
        <v>1593.6608695652176</v>
      </c>
      <c r="F20" s="79">
        <f t="shared" si="7"/>
        <v>1299.1346155431024</v>
      </c>
      <c r="G20" s="80">
        <f t="shared" si="8"/>
        <v>294.5262540221151</v>
      </c>
      <c r="H20" s="81">
        <f t="shared" si="9"/>
        <v>1888.1871235873327</v>
      </c>
      <c r="I20" s="2">
        <f t="shared" si="5"/>
        <v>16</v>
      </c>
    </row>
    <row r="21" spans="2:9" ht="11.25">
      <c r="B21" s="22">
        <f t="shared" si="4"/>
        <v>2558</v>
      </c>
      <c r="C21" s="82">
        <v>1143.4999999999998</v>
      </c>
      <c r="D21" s="72"/>
      <c r="E21" s="78">
        <f t="shared" si="6"/>
        <v>1593.6608695652176</v>
      </c>
      <c r="F21" s="79">
        <f t="shared" si="7"/>
        <v>1299.1346155431024</v>
      </c>
      <c r="G21" s="80">
        <f t="shared" si="8"/>
        <v>294.5262540221151</v>
      </c>
      <c r="H21" s="81">
        <f t="shared" si="9"/>
        <v>1888.1871235873327</v>
      </c>
      <c r="I21" s="2">
        <f t="shared" si="5"/>
        <v>17</v>
      </c>
    </row>
    <row r="22" spans="2:13" ht="11.25">
      <c r="B22" s="22">
        <f t="shared" si="4"/>
        <v>2559</v>
      </c>
      <c r="C22" s="77">
        <v>1426.7</v>
      </c>
      <c r="D22" s="72"/>
      <c r="E22" s="78">
        <f t="shared" si="6"/>
        <v>1593.6608695652176</v>
      </c>
      <c r="F22" s="79">
        <f t="shared" si="7"/>
        <v>1299.1346155431024</v>
      </c>
      <c r="G22" s="80">
        <f t="shared" si="8"/>
        <v>294.5262540221151</v>
      </c>
      <c r="H22" s="81">
        <f t="shared" si="9"/>
        <v>1888.1871235873327</v>
      </c>
      <c r="I22" s="2">
        <f t="shared" si="5"/>
        <v>18</v>
      </c>
      <c r="L22" s="94"/>
      <c r="M22" s="94"/>
    </row>
    <row r="23" spans="2:9" ht="11.25">
      <c r="B23" s="22">
        <v>2560</v>
      </c>
      <c r="C23" s="77">
        <v>2037.6</v>
      </c>
      <c r="D23" s="72"/>
      <c r="E23" s="78">
        <f t="shared" si="6"/>
        <v>1593.6608695652176</v>
      </c>
      <c r="F23" s="79">
        <f t="shared" si="7"/>
        <v>1299.1346155431024</v>
      </c>
      <c r="G23" s="80">
        <f t="shared" si="8"/>
        <v>294.5262540221151</v>
      </c>
      <c r="H23" s="81">
        <f t="shared" si="9"/>
        <v>1888.1871235873327</v>
      </c>
      <c r="I23" s="2">
        <f>I22+1</f>
        <v>19</v>
      </c>
    </row>
    <row r="24" spans="2:9" ht="11.25">
      <c r="B24" s="22">
        <v>2561</v>
      </c>
      <c r="C24" s="77">
        <v>1732.1</v>
      </c>
      <c r="D24" s="72"/>
      <c r="E24" s="78">
        <f t="shared" si="6"/>
        <v>1593.6608695652176</v>
      </c>
      <c r="F24" s="79">
        <f t="shared" si="7"/>
        <v>1299.1346155431024</v>
      </c>
      <c r="G24" s="80">
        <f t="shared" si="8"/>
        <v>294.5262540221151</v>
      </c>
      <c r="H24" s="81">
        <f t="shared" si="9"/>
        <v>1888.1871235873327</v>
      </c>
      <c r="I24" s="2">
        <f>I23+1</f>
        <v>20</v>
      </c>
    </row>
    <row r="25" spans="2:9" ht="11.25">
      <c r="B25" s="22">
        <v>2562</v>
      </c>
      <c r="C25" s="77">
        <v>804.2</v>
      </c>
      <c r="E25" s="78">
        <f t="shared" si="6"/>
        <v>1593.6608695652176</v>
      </c>
      <c r="F25" s="79">
        <f t="shared" si="7"/>
        <v>1299.1346155431024</v>
      </c>
      <c r="G25" s="80">
        <f t="shared" si="8"/>
        <v>294.5262540221151</v>
      </c>
      <c r="H25" s="81">
        <f t="shared" si="9"/>
        <v>1888.1871235873327</v>
      </c>
      <c r="I25" s="2">
        <f>I24+1</f>
        <v>21</v>
      </c>
    </row>
    <row r="26" spans="2:9" ht="11.25">
      <c r="B26" s="22">
        <v>2563</v>
      </c>
      <c r="C26" s="77">
        <v>1287.3</v>
      </c>
      <c r="D26" s="95"/>
      <c r="E26" s="78">
        <f t="shared" si="6"/>
        <v>1593.6608695652176</v>
      </c>
      <c r="F26" s="79">
        <f t="shared" si="7"/>
        <v>1299.1346155431024</v>
      </c>
      <c r="G26" s="80">
        <f t="shared" si="8"/>
        <v>294.5262540221151</v>
      </c>
      <c r="H26" s="81">
        <f t="shared" si="9"/>
        <v>1888.1871235873327</v>
      </c>
      <c r="I26" s="2">
        <f>I25+1</f>
        <v>22</v>
      </c>
    </row>
    <row r="27" spans="2:14" ht="11.25">
      <c r="B27" s="96">
        <v>2564</v>
      </c>
      <c r="C27" s="97">
        <v>1838.3</v>
      </c>
      <c r="D27" s="98"/>
      <c r="E27" s="78">
        <f t="shared" si="6"/>
        <v>1593.6608695652176</v>
      </c>
      <c r="F27" s="79">
        <f t="shared" si="7"/>
        <v>1299.1346155431024</v>
      </c>
      <c r="G27" s="80">
        <f t="shared" si="8"/>
        <v>294.5262540221151</v>
      </c>
      <c r="H27" s="81">
        <f t="shared" si="9"/>
        <v>1888.1871235873327</v>
      </c>
      <c r="I27" s="2">
        <v>23</v>
      </c>
      <c r="K27" s="103" t="str">
        <f>'[1]std. - ฝายแม่ลาว'!$K$41:$N$41</f>
        <v>ปีน้ำ2565 ปริมาณฝนสะสม 1 เม.ย.65 - 31 มี.ค.66</v>
      </c>
      <c r="L27" s="103"/>
      <c r="M27" s="103"/>
      <c r="N27" s="103"/>
    </row>
    <row r="28" spans="2:8" ht="11.25">
      <c r="B28" s="92">
        <v>2565</v>
      </c>
      <c r="C28" s="93">
        <v>1785.8</v>
      </c>
      <c r="D28" s="95">
        <f>C28</f>
        <v>1785.8</v>
      </c>
      <c r="E28" s="78"/>
      <c r="F28" s="79"/>
      <c r="G28" s="80"/>
      <c r="H28" s="81"/>
    </row>
    <row r="29" spans="2:8" ht="11.25">
      <c r="B29" s="99"/>
      <c r="C29" s="93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16" ht="12.75">
      <c r="B31" s="22"/>
      <c r="C31" s="82"/>
      <c r="D31" s="72"/>
      <c r="E31" s="78"/>
      <c r="F31" s="79"/>
      <c r="G31" s="80"/>
      <c r="H31" s="81"/>
      <c r="P3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AVERAGE(C5:C27)</f>
        <v>1593.6608695652176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STDEV(C5:C27)</f>
        <v>294.5262540221151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0.18481112239548664</v>
      </c>
      <c r="D102" s="48"/>
      <c r="E102" s="59">
        <f>C102*100</f>
        <v>18.481112239548665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19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1299.1346155431024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1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1888.1871235873327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3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23</v>
      </c>
    </row>
    <row r="109" ht="11.25">
      <c r="C109" s="89">
        <f>COUNTIF(C5:C27,"&gt;1879")</f>
        <v>1</v>
      </c>
    </row>
    <row r="110" ht="11.25">
      <c r="C110" s="89">
        <f>COUNTIF(C5:C27,"&lt;1286")</f>
        <v>3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2023-04-10T03:02:01Z</dcterms:modified>
  <cp:category/>
  <cp:version/>
  <cp:contentType/>
  <cp:contentStatus/>
</cp:coreProperties>
</file>