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ทุ่งหลว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<sst xmlns="http://schemas.openxmlformats.org/spreadsheetml/2006/main" count="39" uniqueCount="24">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</sst>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3475"/>
          <c:y val="-0.014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65"/>
          <c:w val="0.8727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ทุ่งหลวง'!$B$5:$B$21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ทุ่งหลวง'!$C$5:$C$21</c:f>
              <c:numCache>
                <c:ptCount val="17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3746.7999999999997</c:v>
                </c:pt>
                <c:pt idx="10">
                  <c:v>1829.8999999999999</c:v>
                </c:pt>
                <c:pt idx="11">
                  <c:v>1097.3999999999999</c:v>
                </c:pt>
                <c:pt idx="12">
                  <c:v>1296</c:v>
                </c:pt>
                <c:pt idx="13">
                  <c:v>1672.2</c:v>
                </c:pt>
                <c:pt idx="14">
                  <c:v>1505.5</c:v>
                </c:pt>
                <c:pt idx="15">
                  <c:v>998.6</c:v>
                </c:pt>
                <c:pt idx="16">
                  <c:v>1061.8</c:v>
                </c:pt>
              </c:numCache>
            </c:numRef>
          </c:val>
        </c:ser>
        <c:gapWidth val="100"/>
        <c:axId val="66935054"/>
        <c:axId val="65544575"/>
      </c:barChart>
      <c:lineChart>
        <c:grouping val="standard"/>
        <c:varyColors val="0"/>
        <c:ser>
          <c:idx val="1"/>
          <c:order val="1"/>
          <c:tx>
            <c:v>ค่าเฉลี่ย  (2547 - 2562 )อยู่ระหว่างค่า+- SD 15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ทุ่งหลวง'!$E$5:$E$20</c:f>
              <c:numCache>
                <c:ptCount val="16"/>
                <c:pt idx="0">
                  <c:v>1633.15</c:v>
                </c:pt>
                <c:pt idx="1">
                  <c:v>1633.15</c:v>
                </c:pt>
                <c:pt idx="2">
                  <c:v>1633.15</c:v>
                </c:pt>
                <c:pt idx="3">
                  <c:v>1633.15</c:v>
                </c:pt>
                <c:pt idx="4">
                  <c:v>1633.15</c:v>
                </c:pt>
                <c:pt idx="5">
                  <c:v>1633.15</c:v>
                </c:pt>
                <c:pt idx="6">
                  <c:v>1633.15</c:v>
                </c:pt>
                <c:pt idx="7">
                  <c:v>1633.15</c:v>
                </c:pt>
                <c:pt idx="8">
                  <c:v>1633.15</c:v>
                </c:pt>
                <c:pt idx="9">
                  <c:v>1633.15</c:v>
                </c:pt>
                <c:pt idx="10">
                  <c:v>1633.15</c:v>
                </c:pt>
                <c:pt idx="11">
                  <c:v>1633.15</c:v>
                </c:pt>
                <c:pt idx="12">
                  <c:v>1633.15</c:v>
                </c:pt>
                <c:pt idx="13">
                  <c:v>1633.15</c:v>
                </c:pt>
                <c:pt idx="14">
                  <c:v>1633.15</c:v>
                </c:pt>
                <c:pt idx="15">
                  <c:v>1633.15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ทุ่งหลวง'!$H$5:$H$20</c:f>
              <c:numCache>
                <c:ptCount val="16"/>
                <c:pt idx="0">
                  <c:v>2271.0620346881688</c:v>
                </c:pt>
                <c:pt idx="1">
                  <c:v>2271.0620346881688</c:v>
                </c:pt>
                <c:pt idx="2">
                  <c:v>2271.0620346881688</c:v>
                </c:pt>
                <c:pt idx="3">
                  <c:v>2271.0620346881688</c:v>
                </c:pt>
                <c:pt idx="4">
                  <c:v>2271.0620346881688</c:v>
                </c:pt>
                <c:pt idx="5">
                  <c:v>2271.0620346881688</c:v>
                </c:pt>
                <c:pt idx="6">
                  <c:v>2271.0620346881688</c:v>
                </c:pt>
                <c:pt idx="7">
                  <c:v>2271.0620346881688</c:v>
                </c:pt>
                <c:pt idx="8">
                  <c:v>2271.0620346881688</c:v>
                </c:pt>
                <c:pt idx="9">
                  <c:v>2271.0620346881688</c:v>
                </c:pt>
                <c:pt idx="10">
                  <c:v>2271.0620346881688</c:v>
                </c:pt>
                <c:pt idx="11">
                  <c:v>2271.0620346881688</c:v>
                </c:pt>
                <c:pt idx="12">
                  <c:v>2271.0620346881688</c:v>
                </c:pt>
                <c:pt idx="13">
                  <c:v>2271.0620346881688</c:v>
                </c:pt>
                <c:pt idx="14">
                  <c:v>2271.0620346881688</c:v>
                </c:pt>
                <c:pt idx="15">
                  <c:v>2271.0620346881688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ทุ่งหลวง'!$F$5:$F$20</c:f>
              <c:numCache>
                <c:ptCount val="16"/>
                <c:pt idx="0">
                  <c:v>995.2379653118312</c:v>
                </c:pt>
                <c:pt idx="1">
                  <c:v>995.2379653118312</c:v>
                </c:pt>
                <c:pt idx="2">
                  <c:v>995.2379653118312</c:v>
                </c:pt>
                <c:pt idx="3">
                  <c:v>995.2379653118312</c:v>
                </c:pt>
                <c:pt idx="4">
                  <c:v>995.2379653118312</c:v>
                </c:pt>
                <c:pt idx="5">
                  <c:v>995.2379653118312</c:v>
                </c:pt>
                <c:pt idx="6">
                  <c:v>995.2379653118312</c:v>
                </c:pt>
                <c:pt idx="7">
                  <c:v>995.2379653118312</c:v>
                </c:pt>
                <c:pt idx="8">
                  <c:v>995.2379653118312</c:v>
                </c:pt>
                <c:pt idx="9">
                  <c:v>995.2379653118312</c:v>
                </c:pt>
                <c:pt idx="10">
                  <c:v>995.2379653118312</c:v>
                </c:pt>
                <c:pt idx="11">
                  <c:v>995.2379653118312</c:v>
                </c:pt>
                <c:pt idx="12">
                  <c:v>995.2379653118312</c:v>
                </c:pt>
                <c:pt idx="13">
                  <c:v>995.2379653118312</c:v>
                </c:pt>
                <c:pt idx="14">
                  <c:v>995.2379653118312</c:v>
                </c:pt>
                <c:pt idx="15">
                  <c:v>995.2379653118312</c:v>
                </c:pt>
              </c:numCache>
            </c:numRef>
          </c:val>
          <c:smooth val="0"/>
        </c:ser>
        <c:axId val="66935054"/>
        <c:axId val="65544575"/>
      </c:lineChart>
      <c:catAx>
        <c:axId val="6693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5544575"/>
        <c:crossesAt val="0"/>
        <c:auto val="1"/>
        <c:lblOffset val="100"/>
        <c:tickLblSkip val="1"/>
        <c:noMultiLvlLbl val="0"/>
      </c:catAx>
      <c:valAx>
        <c:axId val="6554457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93505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5"/>
          <c:y val="0.919"/>
          <c:w val="0.8145"/>
          <c:h val="0.0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23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6875"/>
          <c:w val="0.869"/>
          <c:h val="0.756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ทุ่งหลวง'!$B$5:$B$20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ทุ่งหลวง'!$C$5:$C$20</c:f>
              <c:numCache>
                <c:ptCount val="16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3746.7999999999997</c:v>
                </c:pt>
                <c:pt idx="10">
                  <c:v>1829.8999999999999</c:v>
                </c:pt>
                <c:pt idx="11">
                  <c:v>1097.3999999999999</c:v>
                </c:pt>
                <c:pt idx="12">
                  <c:v>1296</c:v>
                </c:pt>
                <c:pt idx="13">
                  <c:v>1672.2</c:v>
                </c:pt>
                <c:pt idx="14">
                  <c:v>1505.5</c:v>
                </c:pt>
                <c:pt idx="15">
                  <c:v>998.6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(2547 - 2562 )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ทุ่งหลวง'!$E$5:$E$20</c:f>
              <c:numCache>
                <c:ptCount val="16"/>
                <c:pt idx="0">
                  <c:v>1633.15</c:v>
                </c:pt>
                <c:pt idx="1">
                  <c:v>1633.15</c:v>
                </c:pt>
                <c:pt idx="2">
                  <c:v>1633.15</c:v>
                </c:pt>
                <c:pt idx="3">
                  <c:v>1633.15</c:v>
                </c:pt>
                <c:pt idx="4">
                  <c:v>1633.15</c:v>
                </c:pt>
                <c:pt idx="5">
                  <c:v>1633.15</c:v>
                </c:pt>
                <c:pt idx="6">
                  <c:v>1633.15</c:v>
                </c:pt>
                <c:pt idx="7">
                  <c:v>1633.15</c:v>
                </c:pt>
                <c:pt idx="8">
                  <c:v>1633.15</c:v>
                </c:pt>
                <c:pt idx="9">
                  <c:v>1633.15</c:v>
                </c:pt>
                <c:pt idx="10">
                  <c:v>1633.15</c:v>
                </c:pt>
                <c:pt idx="11">
                  <c:v>1633.15</c:v>
                </c:pt>
                <c:pt idx="12">
                  <c:v>1633.15</c:v>
                </c:pt>
                <c:pt idx="13">
                  <c:v>1633.15</c:v>
                </c:pt>
                <c:pt idx="14">
                  <c:v>1633.15</c:v>
                </c:pt>
                <c:pt idx="15">
                  <c:v>1633.15</c:v>
                </c:pt>
              </c:numCache>
            </c:numRef>
          </c:val>
          <c:smooth val="0"/>
        </c:ser>
        <c:ser>
          <c:idx val="2"/>
          <c:order val="2"/>
          <c:tx>
            <c:v>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ทุ่งหลวง'!$B$5:$B$20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'std. - ทุ่งหลวง'!$D$5:$D$21</c:f>
              <c:numCache>
                <c:ptCount val="17"/>
                <c:pt idx="16">
                  <c:v>1061.8</c:v>
                </c:pt>
              </c:numCache>
            </c:numRef>
          </c:val>
          <c:smooth val="0"/>
        </c:ser>
        <c:marker val="1"/>
        <c:axId val="53030264"/>
        <c:axId val="7510329"/>
      </c:lineChart>
      <c:catAx>
        <c:axId val="5303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7510329"/>
        <c:crossesAt val="0"/>
        <c:auto val="1"/>
        <c:lblOffset val="100"/>
        <c:tickLblSkip val="1"/>
        <c:noMultiLvlLbl val="0"/>
      </c:catAx>
      <c:valAx>
        <c:axId val="751032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03026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825"/>
          <c:y val="0.927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</cdr:x>
      <cdr:y>0.53025</cdr:y>
    </cdr:from>
    <cdr:to>
      <cdr:x>0.52925</cdr:x>
      <cdr:y>0.57325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3238500"/>
          <a:ext cx="12858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1,633 มม.</a:t>
          </a:r>
        </a:p>
      </cdr:txBody>
    </cdr:sp>
  </cdr:relSizeAnchor>
  <cdr:relSizeAnchor xmlns:cdr="http://schemas.openxmlformats.org/drawingml/2006/chartDrawing">
    <cdr:from>
      <cdr:x>0.55125</cdr:x>
      <cdr:y>0.3795</cdr:y>
    </cdr:from>
    <cdr:to>
      <cdr:x>0.69675</cdr:x>
      <cdr:y>0.423</cdr:y>
    </cdr:to>
    <cdr:sp>
      <cdr:nvSpPr>
        <cdr:cNvPr id="2" name="TextBox 1"/>
        <cdr:cNvSpPr txBox="1">
          <a:spLocks noChangeArrowheads="1"/>
        </cdr:cNvSpPr>
      </cdr:nvSpPr>
      <cdr:spPr>
        <a:xfrm>
          <a:off x="5172075" y="2314575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2,271 มม.</a:t>
          </a:r>
        </a:p>
      </cdr:txBody>
    </cdr:sp>
  </cdr:relSizeAnchor>
  <cdr:relSizeAnchor xmlns:cdr="http://schemas.openxmlformats.org/drawingml/2006/chartDrawing">
    <cdr:from>
      <cdr:x>0.22525</cdr:x>
      <cdr:y>0.69625</cdr:y>
    </cdr:from>
    <cdr:to>
      <cdr:x>0.37075</cdr:x>
      <cdr:y>0.73975</cdr:y>
    </cdr:to>
    <cdr:sp>
      <cdr:nvSpPr>
        <cdr:cNvPr id="3" name="TextBox 1"/>
        <cdr:cNvSpPr txBox="1">
          <a:spLocks noChangeArrowheads="1"/>
        </cdr:cNvSpPr>
      </cdr:nvSpPr>
      <cdr:spPr>
        <a:xfrm>
          <a:off x="2114550" y="4248150"/>
          <a:ext cx="13620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995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0.3545</cdr:y>
    </cdr:from>
    <cdr:to>
      <cdr:x>0.19125</cdr:x>
      <cdr:y>0.58475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90675" y="2181225"/>
          <a:ext cx="200025" cy="1419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1">
      <selection activeCell="K21" sqref="K21:N2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2547</v>
      </c>
      <c r="C5" s="71">
        <v>1242.4</v>
      </c>
      <c r="D5" s="72"/>
      <c r="E5" s="73">
        <f aca="true" t="shared" si="0" ref="E5:E20">$C$102</f>
        <v>1633.15</v>
      </c>
      <c r="F5" s="74">
        <f aca="true" t="shared" si="1" ref="F5:F20">+$C$105</f>
        <v>995.2379653118312</v>
      </c>
      <c r="G5" s="75">
        <f aca="true" t="shared" si="2" ref="G5:G20">$C$103</f>
        <v>637.9120346881689</v>
      </c>
      <c r="H5" s="76">
        <f aca="true" t="shared" si="3" ref="H5:H20">+$C$106</f>
        <v>2271.0620346881688</v>
      </c>
      <c r="I5" s="2">
        <v>1</v>
      </c>
    </row>
    <row r="6" spans="2:9" ht="11.25">
      <c r="B6" s="22">
        <f aca="true" t="shared" si="4" ref="B6:B17">B5+1</f>
        <v>2548</v>
      </c>
      <c r="C6" s="77">
        <v>1450.8</v>
      </c>
      <c r="D6" s="72"/>
      <c r="E6" s="78">
        <f t="shared" si="0"/>
        <v>1633.15</v>
      </c>
      <c r="F6" s="79">
        <f t="shared" si="1"/>
        <v>995.2379653118312</v>
      </c>
      <c r="G6" s="80">
        <f t="shared" si="2"/>
        <v>637.9120346881689</v>
      </c>
      <c r="H6" s="81">
        <f t="shared" si="3"/>
        <v>2271.0620346881688</v>
      </c>
      <c r="I6" s="2">
        <f>I5+1</f>
        <v>2</v>
      </c>
    </row>
    <row r="7" spans="2:9" ht="11.25">
      <c r="B7" s="22">
        <f t="shared" si="4"/>
        <v>2549</v>
      </c>
      <c r="C7" s="77">
        <v>1623.1</v>
      </c>
      <c r="D7" s="72"/>
      <c r="E7" s="78">
        <f t="shared" si="0"/>
        <v>1633.15</v>
      </c>
      <c r="F7" s="79">
        <f t="shared" si="1"/>
        <v>995.2379653118312</v>
      </c>
      <c r="G7" s="80">
        <f t="shared" si="2"/>
        <v>637.9120346881689</v>
      </c>
      <c r="H7" s="81">
        <f t="shared" si="3"/>
        <v>2271.0620346881688</v>
      </c>
      <c r="I7" s="2">
        <f aca="true" t="shared" si="5" ref="I7:I20">I6+1</f>
        <v>3</v>
      </c>
    </row>
    <row r="8" spans="2:9" ht="11.25">
      <c r="B8" s="22">
        <f t="shared" si="4"/>
        <v>2550</v>
      </c>
      <c r="C8" s="77">
        <v>1946.5</v>
      </c>
      <c r="D8" s="72"/>
      <c r="E8" s="78">
        <f t="shared" si="0"/>
        <v>1633.15</v>
      </c>
      <c r="F8" s="79">
        <f t="shared" si="1"/>
        <v>995.2379653118312</v>
      </c>
      <c r="G8" s="80">
        <f t="shared" si="2"/>
        <v>637.9120346881689</v>
      </c>
      <c r="H8" s="81">
        <f t="shared" si="3"/>
        <v>2271.0620346881688</v>
      </c>
      <c r="I8" s="2">
        <f t="shared" si="5"/>
        <v>4</v>
      </c>
    </row>
    <row r="9" spans="2:9" ht="11.25">
      <c r="B9" s="22">
        <f t="shared" si="4"/>
        <v>2551</v>
      </c>
      <c r="C9" s="77">
        <v>1456.8</v>
      </c>
      <c r="D9" s="72"/>
      <c r="E9" s="78">
        <f t="shared" si="0"/>
        <v>1633.15</v>
      </c>
      <c r="F9" s="79">
        <f t="shared" si="1"/>
        <v>995.2379653118312</v>
      </c>
      <c r="G9" s="80">
        <f t="shared" si="2"/>
        <v>637.9120346881689</v>
      </c>
      <c r="H9" s="81">
        <f t="shared" si="3"/>
        <v>2271.0620346881688</v>
      </c>
      <c r="I9" s="2">
        <f t="shared" si="5"/>
        <v>5</v>
      </c>
    </row>
    <row r="10" spans="2:9" ht="11.25">
      <c r="B10" s="22">
        <f t="shared" si="4"/>
        <v>2552</v>
      </c>
      <c r="C10" s="77">
        <v>1444</v>
      </c>
      <c r="D10" s="72"/>
      <c r="E10" s="78">
        <f t="shared" si="0"/>
        <v>1633.15</v>
      </c>
      <c r="F10" s="79">
        <f t="shared" si="1"/>
        <v>995.2379653118312</v>
      </c>
      <c r="G10" s="80">
        <f t="shared" si="2"/>
        <v>637.9120346881689</v>
      </c>
      <c r="H10" s="81">
        <f t="shared" si="3"/>
        <v>2271.0620346881688</v>
      </c>
      <c r="I10" s="2">
        <f t="shared" si="5"/>
        <v>6</v>
      </c>
    </row>
    <row r="11" spans="2:9" ht="11.25">
      <c r="B11" s="22">
        <f t="shared" si="4"/>
        <v>2553</v>
      </c>
      <c r="C11" s="77">
        <v>1382.9</v>
      </c>
      <c r="D11" s="72"/>
      <c r="E11" s="78">
        <f t="shared" si="0"/>
        <v>1633.15</v>
      </c>
      <c r="F11" s="79">
        <f t="shared" si="1"/>
        <v>995.2379653118312</v>
      </c>
      <c r="G11" s="80">
        <f t="shared" si="2"/>
        <v>637.9120346881689</v>
      </c>
      <c r="H11" s="81">
        <f t="shared" si="3"/>
        <v>2271.0620346881688</v>
      </c>
      <c r="I11" s="2">
        <f t="shared" si="5"/>
        <v>7</v>
      </c>
    </row>
    <row r="12" spans="2:9" ht="11.25">
      <c r="B12" s="22">
        <f t="shared" si="4"/>
        <v>2554</v>
      </c>
      <c r="C12" s="77">
        <v>2136</v>
      </c>
      <c r="D12" s="72"/>
      <c r="E12" s="78">
        <f t="shared" si="0"/>
        <v>1633.15</v>
      </c>
      <c r="F12" s="79">
        <f t="shared" si="1"/>
        <v>995.2379653118312</v>
      </c>
      <c r="G12" s="80">
        <f t="shared" si="2"/>
        <v>637.9120346881689</v>
      </c>
      <c r="H12" s="81">
        <f t="shared" si="3"/>
        <v>2271.0620346881688</v>
      </c>
      <c r="I12" s="2">
        <f t="shared" si="5"/>
        <v>8</v>
      </c>
    </row>
    <row r="13" spans="2:9" ht="11.25">
      <c r="B13" s="22">
        <f t="shared" si="4"/>
        <v>2555</v>
      </c>
      <c r="C13" s="77">
        <v>1301.5</v>
      </c>
      <c r="D13" s="72"/>
      <c r="E13" s="78">
        <f t="shared" si="0"/>
        <v>1633.15</v>
      </c>
      <c r="F13" s="79">
        <f t="shared" si="1"/>
        <v>995.2379653118312</v>
      </c>
      <c r="G13" s="80">
        <f t="shared" si="2"/>
        <v>637.9120346881689</v>
      </c>
      <c r="H13" s="81">
        <f t="shared" si="3"/>
        <v>2271.0620346881688</v>
      </c>
      <c r="I13" s="2">
        <f t="shared" si="5"/>
        <v>9</v>
      </c>
    </row>
    <row r="14" spans="2:13" ht="11.25">
      <c r="B14" s="22">
        <f t="shared" si="4"/>
        <v>2556</v>
      </c>
      <c r="C14" s="77">
        <v>3746.7999999999997</v>
      </c>
      <c r="D14" s="72"/>
      <c r="E14" s="78">
        <f t="shared" si="0"/>
        <v>1633.15</v>
      </c>
      <c r="F14" s="79">
        <f t="shared" si="1"/>
        <v>995.2379653118312</v>
      </c>
      <c r="G14" s="80">
        <f t="shared" si="2"/>
        <v>637.9120346881689</v>
      </c>
      <c r="H14" s="81">
        <f t="shared" si="3"/>
        <v>2271.0620346881688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2557</v>
      </c>
      <c r="C15" s="77">
        <v>1829.8999999999999</v>
      </c>
      <c r="D15" s="72"/>
      <c r="E15" s="78">
        <f t="shared" si="0"/>
        <v>1633.15</v>
      </c>
      <c r="F15" s="79">
        <f t="shared" si="1"/>
        <v>995.2379653118312</v>
      </c>
      <c r="G15" s="80">
        <f t="shared" si="2"/>
        <v>637.9120346881689</v>
      </c>
      <c r="H15" s="81">
        <f t="shared" si="3"/>
        <v>2271.0620346881688</v>
      </c>
      <c r="I15" s="2">
        <f t="shared" si="5"/>
        <v>11</v>
      </c>
    </row>
    <row r="16" spans="2:9" ht="11.25">
      <c r="B16" s="22">
        <f t="shared" si="4"/>
        <v>2558</v>
      </c>
      <c r="C16" s="77">
        <v>1097.3999999999999</v>
      </c>
      <c r="D16" s="72"/>
      <c r="E16" s="78">
        <f t="shared" si="0"/>
        <v>1633.15</v>
      </c>
      <c r="F16" s="79">
        <f t="shared" si="1"/>
        <v>995.2379653118312</v>
      </c>
      <c r="G16" s="80">
        <f t="shared" si="2"/>
        <v>637.9120346881689</v>
      </c>
      <c r="H16" s="81">
        <f t="shared" si="3"/>
        <v>2271.0620346881688</v>
      </c>
      <c r="I16" s="2">
        <f t="shared" si="5"/>
        <v>12</v>
      </c>
    </row>
    <row r="17" spans="2:13" ht="11.25">
      <c r="B17" s="22">
        <f t="shared" si="4"/>
        <v>2559</v>
      </c>
      <c r="C17" s="77">
        <v>1296</v>
      </c>
      <c r="D17" s="72"/>
      <c r="E17" s="78">
        <f t="shared" si="0"/>
        <v>1633.15</v>
      </c>
      <c r="F17" s="79">
        <f t="shared" si="1"/>
        <v>995.2379653118312</v>
      </c>
      <c r="G17" s="80">
        <f t="shared" si="2"/>
        <v>637.9120346881689</v>
      </c>
      <c r="H17" s="81">
        <f t="shared" si="3"/>
        <v>2271.0620346881688</v>
      </c>
      <c r="I17" s="2">
        <f t="shared" si="5"/>
        <v>13</v>
      </c>
      <c r="K17" s="94"/>
      <c r="L17" s="94"/>
      <c r="M17" s="94"/>
    </row>
    <row r="18" spans="2:9" ht="11.25">
      <c r="B18" s="22">
        <v>2560</v>
      </c>
      <c r="C18" s="77">
        <v>1672.2</v>
      </c>
      <c r="D18" s="72"/>
      <c r="E18" s="78">
        <f t="shared" si="0"/>
        <v>1633.15</v>
      </c>
      <c r="F18" s="79">
        <f t="shared" si="1"/>
        <v>995.2379653118312</v>
      </c>
      <c r="G18" s="80">
        <f t="shared" si="2"/>
        <v>637.9120346881689</v>
      </c>
      <c r="H18" s="81">
        <f t="shared" si="3"/>
        <v>2271.0620346881688</v>
      </c>
      <c r="I18" s="2">
        <f t="shared" si="5"/>
        <v>14</v>
      </c>
    </row>
    <row r="19" spans="2:9" ht="11.25">
      <c r="B19" s="22">
        <v>2561</v>
      </c>
      <c r="C19" s="77">
        <v>1505.5</v>
      </c>
      <c r="D19" s="72"/>
      <c r="E19" s="78">
        <f t="shared" si="0"/>
        <v>1633.15</v>
      </c>
      <c r="F19" s="79">
        <f t="shared" si="1"/>
        <v>995.2379653118312</v>
      </c>
      <c r="G19" s="80">
        <f t="shared" si="2"/>
        <v>637.9120346881689</v>
      </c>
      <c r="H19" s="81">
        <f t="shared" si="3"/>
        <v>2271.0620346881688</v>
      </c>
      <c r="I19" s="2">
        <f t="shared" si="5"/>
        <v>15</v>
      </c>
    </row>
    <row r="20" spans="2:9" ht="11.25">
      <c r="B20" s="22">
        <v>2562</v>
      </c>
      <c r="C20" s="77">
        <v>998.6</v>
      </c>
      <c r="E20" s="78">
        <f t="shared" si="0"/>
        <v>1633.15</v>
      </c>
      <c r="F20" s="79">
        <f t="shared" si="1"/>
        <v>995.2379653118312</v>
      </c>
      <c r="G20" s="80">
        <f t="shared" si="2"/>
        <v>637.9120346881689</v>
      </c>
      <c r="H20" s="81">
        <f t="shared" si="3"/>
        <v>2271.0620346881688</v>
      </c>
      <c r="I20" s="2">
        <f t="shared" si="5"/>
        <v>16</v>
      </c>
    </row>
    <row r="21" spans="2:14" ht="11.25">
      <c r="B21" s="90">
        <v>2563</v>
      </c>
      <c r="C21" s="91">
        <v>1082.1</v>
      </c>
      <c r="D21" s="95">
        <f>C21</f>
        <v>1082.1</v>
      </c>
      <c r="E21" s="78"/>
      <c r="F21" s="79"/>
      <c r="G21" s="80"/>
      <c r="H21" s="81"/>
      <c r="K21" s="99" t="s">
        <v>23</v>
      </c>
      <c r="L21" s="99"/>
      <c r="M21" s="99"/>
      <c r="N21" s="99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AVERAGE(C5:C20)</f>
        <v>1633.15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STDEV(C5:C20)</f>
        <v>637.9120346881689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0.39060223169223207</v>
      </c>
      <c r="D104" s="48"/>
      <c r="E104" s="59">
        <f>C104*100</f>
        <v>39.06022316922321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15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995.2379653118312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2271.0620346881688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0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16</v>
      </c>
    </row>
    <row r="111" ht="11.25">
      <c r="C111" s="89">
        <f>COUNTIF(C5:C20,"&gt;2271")</f>
        <v>1</v>
      </c>
    </row>
    <row r="112" ht="11.25">
      <c r="C112" s="89">
        <f>COUNTIF(C5:C20,"&lt;995")</f>
        <v>0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2016-07-22T02:16:30Z</cp:lastPrinted>
  <dcterms:created xsi:type="dcterms:W3CDTF">2016-04-07T02:09:12Z</dcterms:created>
  <dcterms:modified xsi:type="dcterms:W3CDTF">2021-04-23T07:32:48Z</dcterms:modified>
  <cp:category/>
  <cp:version/>
  <cp:contentType/>
  <cp:contentStatus/>
</cp:coreProperties>
</file>