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195" windowHeight="4770" activeTab="0"/>
  </bookViews>
  <sheets>
    <sheet name="Monly" sheetId="1" r:id="rId1"/>
  </sheets>
  <externalReferences>
    <externalReference r:id="rId4"/>
  </externalReferences>
  <definedNames>
    <definedName name="_xlnm.Print_Area" localSheetId="0">'Monly'!$R:$AB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<sst xmlns="http://schemas.openxmlformats.org/spreadsheetml/2006/main" count="21" uniqueCount="21">
  <si>
    <t>ปริมาณน้ำฝนรายเดือน  -  มิลลิเมตร</t>
  </si>
  <si>
    <t>สถานี :  07780 อนามัยนาเม็ง  อ.พร้าว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</si>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</sst>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dd\ ดดด\ yyyy"/>
    <numFmt numFmtId="184" formatCode="yyyy"/>
    <numFmt numFmtId="185" formatCode="ดดด\ yyyy"/>
    <numFmt numFmtId="186" formatCode="\ \ \ bbbb"/>
    <numFmt numFmtId="187" formatCode="bbbb"/>
    <numFmt numFmtId="188" formatCode="\ bbbb"/>
  </numFmts>
  <fonts count="45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86" fontId="3" fillId="0" borderId="16" xfId="0" applyNumberFormat="1" applyFont="1" applyBorder="1" applyAlignment="1" applyProtection="1">
      <alignment horizontal="center" vertical="center"/>
      <protection/>
    </xf>
    <xf numFmtId="180" fontId="4" fillId="0" borderId="17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 applyProtection="1">
      <alignment horizontal="right" vertical="center"/>
      <protection/>
    </xf>
    <xf numFmtId="180" fontId="4" fillId="0" borderId="19" xfId="0" applyNumberFormat="1" applyFont="1" applyBorder="1" applyAlignment="1" applyProtection="1">
      <alignment horizontal="right" vertical="center"/>
      <protection/>
    </xf>
    <xf numFmtId="180" fontId="4" fillId="0" borderId="20" xfId="0" applyNumberFormat="1" applyFont="1" applyBorder="1" applyAlignment="1" applyProtection="1">
      <alignment horizontal="right" vertical="center"/>
      <protection/>
    </xf>
    <xf numFmtId="1" fontId="4" fillId="0" borderId="21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Alignment="1">
      <alignment horizontal="center" vertical="center"/>
    </xf>
    <xf numFmtId="180" fontId="4" fillId="0" borderId="22" xfId="0" applyNumberFormat="1" applyFont="1" applyBorder="1" applyAlignment="1" applyProtection="1">
      <alignment horizontal="right" vertical="center"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24" xfId="0" applyNumberFormat="1" applyFont="1" applyBorder="1" applyAlignment="1" applyProtection="1">
      <alignment horizontal="right" vertical="center"/>
      <protection/>
    </xf>
    <xf numFmtId="180" fontId="4" fillId="0" borderId="25" xfId="0" applyNumberFormat="1" applyFont="1" applyBorder="1" applyAlignment="1" applyProtection="1">
      <alignment horizontal="right" vertical="center"/>
      <protection/>
    </xf>
    <xf numFmtId="1" fontId="4" fillId="0" borderId="26" xfId="0" applyNumberFormat="1" applyFont="1" applyBorder="1" applyAlignment="1" applyProtection="1">
      <alignment horizontal="right" vertical="center"/>
      <protection/>
    </xf>
    <xf numFmtId="180" fontId="4" fillId="0" borderId="22" xfId="0" applyNumberFormat="1" applyFont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80" fontId="4" fillId="0" borderId="25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right" vertical="center"/>
    </xf>
    <xf numFmtId="1" fontId="4" fillId="0" borderId="25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>
      <alignment horizontal="right" vertical="center"/>
    </xf>
    <xf numFmtId="1" fontId="4" fillId="0" borderId="34" xfId="0" applyNumberFormat="1" applyFont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6" xfId="0" applyNumberFormat="1" applyFont="1" applyBorder="1" applyAlignment="1">
      <alignment horizontal="right" vertical="center"/>
    </xf>
    <xf numFmtId="180" fontId="4" fillId="0" borderId="37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 applyProtection="1">
      <alignment horizontal="center" vertical="center"/>
      <protection/>
    </xf>
    <xf numFmtId="1" fontId="3" fillId="0" borderId="31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อนามัยนาเม็ง  อ.พร้าว  จ.เชียงใหม่</a:t>
            </a:r>
          </a:p>
        </c:rich>
      </c:tx>
      <c:layout>
        <c:manualLayout>
          <c:xMode val="factor"/>
          <c:yMode val="factor"/>
          <c:x val="0.019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05"/>
          <c:w val="0.936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Monly!$A$5:$A$29</c:f>
              <c:numCache/>
            </c:numRef>
          </c:cat>
          <c:val>
            <c:numRef>
              <c:f>Monly!$N$5:$N$29</c:f>
              <c:numCache/>
            </c:numRef>
          </c:val>
        </c:ser>
        <c:axId val="21449326"/>
        <c:axId val="58826207"/>
      </c:barChart>
      <c:lineChart>
        <c:grouping val="standard"/>
        <c:varyColors val="0"/>
        <c:ser>
          <c:idx val="1"/>
          <c:order val="1"/>
          <c:tx>
            <c:v>ปริมาณน้ำเฉลี่ย 1374.4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Monly!$A$5:$A$29</c:f>
              <c:numCache/>
            </c:numRef>
          </c:cat>
          <c:val>
            <c:numRef>
              <c:f>Monly!$P$5:$P$29</c:f>
              <c:numCache/>
            </c:numRef>
          </c:val>
          <c:smooth val="0"/>
        </c:ser>
        <c:axId val="21449326"/>
        <c:axId val="58826207"/>
      </c:lineChart>
      <c:dateAx>
        <c:axId val="2144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8826207"/>
        <c:crosses val="autoZero"/>
        <c:auto val="0"/>
        <c:baseTimeUnit val="years"/>
        <c:majorUnit val="2"/>
        <c:majorTimeUnit val="years"/>
        <c:minorUnit val="16"/>
        <c:minorTimeUnit val="days"/>
        <c:noMultiLvlLbl val="0"/>
      </c:dateAx>
      <c:valAx>
        <c:axId val="5882620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144932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6"/>
          <c:y val="0.1855"/>
          <c:w val="0.296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4</xdr:row>
      <xdr:rowOff>47625</xdr:rowOff>
    </xdr:from>
    <xdr:to>
      <xdr:col>25</xdr:col>
      <xdr:colOff>600075</xdr:colOff>
      <xdr:row>25</xdr:row>
      <xdr:rowOff>219075</xdr:rowOff>
    </xdr:to>
    <xdr:graphicFrame>
      <xdr:nvGraphicFramePr>
        <xdr:cNvPr id="1" name="Chart 1"/>
        <xdr:cNvGraphicFramePr/>
      </xdr:nvGraphicFramePr>
      <xdr:xfrm>
        <a:off x="7591425" y="1238250"/>
        <a:ext cx="54578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7">
      <selection activeCell="S31" sqref="S31"/>
    </sheetView>
  </sheetViews>
  <sheetFormatPr defaultColWidth="9.140625" defaultRowHeight="23.25"/>
  <cols>
    <col min="1" max="1" width="7.28125" style="3" customWidth="1"/>
    <col min="2" max="15" width="6.28125" style="3" customWidth="1"/>
    <col min="16" max="16384" width="9.140625" style="3" customWidth="1"/>
  </cols>
  <sheetData>
    <row r="1" spans="1:16" ht="30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2"/>
    </row>
    <row r="2" spans="1:16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</row>
    <row r="3" spans="1:16" ht="1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2"/>
    </row>
    <row r="4" spans="1:15" ht="24.7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10" t="s">
        <v>15</v>
      </c>
      <c r="O4" s="11" t="s">
        <v>16</v>
      </c>
    </row>
    <row r="5" spans="1:16" ht="18.75" customHeight="1">
      <c r="A5" s="12">
        <v>37243</v>
      </c>
      <c r="B5" s="13">
        <v>0</v>
      </c>
      <c r="C5" s="14">
        <v>357.1</v>
      </c>
      <c r="D5" s="14">
        <v>74.8</v>
      </c>
      <c r="E5" s="14">
        <v>239.9</v>
      </c>
      <c r="F5" s="14">
        <v>323.5</v>
      </c>
      <c r="G5" s="14">
        <v>144.8</v>
      </c>
      <c r="H5" s="15">
        <v>193.6</v>
      </c>
      <c r="I5" s="15">
        <v>0</v>
      </c>
      <c r="J5" s="15">
        <v>38.6</v>
      </c>
      <c r="K5" s="15">
        <v>0</v>
      </c>
      <c r="L5" s="15">
        <v>11.9</v>
      </c>
      <c r="M5" s="16">
        <v>0</v>
      </c>
      <c r="N5" s="17">
        <f>+SUM(B5:M5)</f>
        <v>1384.2</v>
      </c>
      <c r="O5" s="18">
        <v>52</v>
      </c>
      <c r="P5" s="19">
        <v>1374.4</v>
      </c>
    </row>
    <row r="6" spans="1:16" ht="18.75" customHeight="1">
      <c r="A6" s="12">
        <v>37608</v>
      </c>
      <c r="B6" s="20">
        <v>44.5</v>
      </c>
      <c r="C6" s="21">
        <v>249.3</v>
      </c>
      <c r="D6" s="21">
        <v>93.1</v>
      </c>
      <c r="E6" s="21">
        <v>62.9</v>
      </c>
      <c r="F6" s="21">
        <v>246.3</v>
      </c>
      <c r="G6" s="21">
        <v>408.8</v>
      </c>
      <c r="H6" s="21">
        <v>122.4</v>
      </c>
      <c r="I6" s="21">
        <v>358.5</v>
      </c>
      <c r="J6" s="21">
        <v>130.8</v>
      </c>
      <c r="K6" s="21">
        <v>0</v>
      </c>
      <c r="L6" s="21">
        <v>0</v>
      </c>
      <c r="M6" s="22">
        <v>0</v>
      </c>
      <c r="N6" s="23">
        <f>+SUM(B6:M6)</f>
        <v>1716.6</v>
      </c>
      <c r="O6" s="24">
        <v>71</v>
      </c>
      <c r="P6" s="19">
        <v>1374.4</v>
      </c>
    </row>
    <row r="7" spans="1:16" ht="18.75" customHeight="1">
      <c r="A7" s="12">
        <v>37973</v>
      </c>
      <c r="B7" s="20">
        <v>57</v>
      </c>
      <c r="C7" s="21">
        <v>197.5</v>
      </c>
      <c r="D7" s="21">
        <v>209.2</v>
      </c>
      <c r="E7" s="21">
        <v>107.4</v>
      </c>
      <c r="F7" s="21">
        <v>216.3</v>
      </c>
      <c r="G7" s="21">
        <v>256.6</v>
      </c>
      <c r="H7" s="21">
        <v>54.9</v>
      </c>
      <c r="I7" s="21">
        <v>0</v>
      </c>
      <c r="J7" s="21">
        <v>0</v>
      </c>
      <c r="K7" s="21">
        <v>38.1</v>
      </c>
      <c r="L7" s="21">
        <v>0</v>
      </c>
      <c r="M7" s="22">
        <v>0</v>
      </c>
      <c r="N7" s="23">
        <f>+SUM(B7:M7)</f>
        <v>1137</v>
      </c>
      <c r="O7" s="24">
        <v>42</v>
      </c>
      <c r="P7" s="19">
        <v>1374.4</v>
      </c>
    </row>
    <row r="8" spans="1:16" ht="18.75" customHeight="1">
      <c r="A8" s="12">
        <v>38339</v>
      </c>
      <c r="B8" s="25">
        <v>39.3</v>
      </c>
      <c r="C8" s="26">
        <v>283.8</v>
      </c>
      <c r="D8" s="26">
        <v>147.2</v>
      </c>
      <c r="E8" s="26">
        <v>395.2</v>
      </c>
      <c r="F8" s="26">
        <v>235.9</v>
      </c>
      <c r="G8" s="26">
        <v>248.8</v>
      </c>
      <c r="H8" s="26">
        <v>38.8</v>
      </c>
      <c r="I8" s="26">
        <v>81.5</v>
      </c>
      <c r="J8" s="26">
        <v>0</v>
      </c>
      <c r="K8" s="26">
        <v>0</v>
      </c>
      <c r="L8" s="26">
        <v>0</v>
      </c>
      <c r="M8" s="27">
        <v>30.5</v>
      </c>
      <c r="N8" s="23">
        <f>+SUM(B8:M8)</f>
        <v>1501</v>
      </c>
      <c r="O8" s="28">
        <v>54</v>
      </c>
      <c r="P8" s="19">
        <v>1374.4</v>
      </c>
    </row>
    <row r="9" spans="1:16" ht="18.75" customHeight="1">
      <c r="A9" s="12">
        <v>38704</v>
      </c>
      <c r="B9" s="25">
        <v>73.1</v>
      </c>
      <c r="C9" s="26">
        <v>255.3</v>
      </c>
      <c r="D9" s="26">
        <v>130.8</v>
      </c>
      <c r="E9" s="26">
        <v>299.3</v>
      </c>
      <c r="F9" s="26">
        <v>553.8</v>
      </c>
      <c r="G9" s="26">
        <v>321</v>
      </c>
      <c r="H9" s="26">
        <v>188.7</v>
      </c>
      <c r="I9" s="26">
        <v>18.7</v>
      </c>
      <c r="J9" s="26">
        <v>0</v>
      </c>
      <c r="K9" s="26">
        <v>0</v>
      </c>
      <c r="L9" s="26">
        <v>0</v>
      </c>
      <c r="M9" s="27">
        <v>0</v>
      </c>
      <c r="N9" s="29">
        <f>SUM(B9:M9)</f>
        <v>1840.7</v>
      </c>
      <c r="O9" s="28">
        <v>71</v>
      </c>
      <c r="P9" s="19">
        <v>1374.4</v>
      </c>
    </row>
    <row r="10" spans="1:16" ht="18.75" customHeight="1">
      <c r="A10" s="12">
        <v>39069</v>
      </c>
      <c r="B10" s="25">
        <v>170.3</v>
      </c>
      <c r="C10" s="26">
        <v>129.5</v>
      </c>
      <c r="D10" s="26">
        <v>39.2</v>
      </c>
      <c r="E10" s="26">
        <v>261.8</v>
      </c>
      <c r="F10" s="26">
        <v>272.6</v>
      </c>
      <c r="G10" s="26">
        <v>182</v>
      </c>
      <c r="H10" s="26">
        <v>95.6</v>
      </c>
      <c r="I10" s="26">
        <v>0</v>
      </c>
      <c r="J10" s="26">
        <v>0</v>
      </c>
      <c r="K10" s="26">
        <v>0</v>
      </c>
      <c r="L10" s="26">
        <v>0</v>
      </c>
      <c r="M10" s="27">
        <v>0</v>
      </c>
      <c r="N10" s="29">
        <f>SUM(B10:M10)</f>
        <v>1151</v>
      </c>
      <c r="O10" s="28">
        <v>59</v>
      </c>
      <c r="P10" s="19">
        <v>1374.4</v>
      </c>
    </row>
    <row r="11" spans="1:16" ht="18.75" customHeight="1">
      <c r="A11" s="12">
        <v>39434</v>
      </c>
      <c r="B11" s="25">
        <v>28</v>
      </c>
      <c r="C11" s="26">
        <v>111.9</v>
      </c>
      <c r="D11" s="26">
        <v>202</v>
      </c>
      <c r="E11" s="26">
        <v>272.7</v>
      </c>
      <c r="F11" s="26" t="s">
        <v>20</v>
      </c>
      <c r="G11" s="26">
        <v>167</v>
      </c>
      <c r="H11" s="26">
        <v>120.3</v>
      </c>
      <c r="I11" s="26">
        <v>127.9</v>
      </c>
      <c r="J11" s="26">
        <v>0</v>
      </c>
      <c r="K11" s="26">
        <v>23.6</v>
      </c>
      <c r="L11" s="26">
        <v>22.3</v>
      </c>
      <c r="M11" s="27">
        <v>1.4</v>
      </c>
      <c r="N11" s="29">
        <v>1077.1</v>
      </c>
      <c r="O11" s="28">
        <v>60</v>
      </c>
      <c r="P11" s="19">
        <v>1374.4</v>
      </c>
    </row>
    <row r="12" spans="1:16" ht="18.75" customHeight="1">
      <c r="A12" s="12">
        <v>39800</v>
      </c>
      <c r="B12" s="30">
        <v>88.3</v>
      </c>
      <c r="C12" s="31">
        <v>99.7</v>
      </c>
      <c r="D12" s="31">
        <v>171.7</v>
      </c>
      <c r="E12" s="31">
        <v>252.4</v>
      </c>
      <c r="F12" s="31">
        <v>369.9</v>
      </c>
      <c r="G12" s="31">
        <v>271.4</v>
      </c>
      <c r="H12" s="31">
        <v>200.2</v>
      </c>
      <c r="I12" s="31">
        <v>55.2</v>
      </c>
      <c r="J12" s="31">
        <v>3.7</v>
      </c>
      <c r="K12" s="26">
        <v>0</v>
      </c>
      <c r="L12" s="26">
        <v>0</v>
      </c>
      <c r="M12" s="32">
        <v>7.7</v>
      </c>
      <c r="N12" s="29">
        <v>1520.2</v>
      </c>
      <c r="O12" s="28">
        <v>128</v>
      </c>
      <c r="P12" s="19">
        <v>1374.4</v>
      </c>
    </row>
    <row r="13" spans="1:16" ht="18.75" customHeight="1">
      <c r="A13" s="12">
        <v>40165</v>
      </c>
      <c r="B13" s="25">
        <v>48.2</v>
      </c>
      <c r="C13" s="26">
        <v>199.3</v>
      </c>
      <c r="D13" s="26">
        <v>118.9</v>
      </c>
      <c r="E13" s="26">
        <v>110.9</v>
      </c>
      <c r="F13" s="26">
        <v>157.1</v>
      </c>
      <c r="G13" s="26">
        <v>138.6</v>
      </c>
      <c r="H13" s="26">
        <v>93.5</v>
      </c>
      <c r="I13" s="26">
        <v>0</v>
      </c>
      <c r="J13" s="26">
        <v>0</v>
      </c>
      <c r="K13" s="26">
        <v>15.2</v>
      </c>
      <c r="L13" s="26">
        <v>0</v>
      </c>
      <c r="M13" s="32">
        <v>6.4</v>
      </c>
      <c r="N13" s="29">
        <v>888.1</v>
      </c>
      <c r="O13" s="28">
        <v>91</v>
      </c>
      <c r="P13" s="19">
        <v>1374.4</v>
      </c>
    </row>
    <row r="14" spans="1:16" ht="18.75" customHeight="1">
      <c r="A14" s="12">
        <v>40530</v>
      </c>
      <c r="B14" s="30">
        <v>14.7</v>
      </c>
      <c r="C14" s="31">
        <v>135.4</v>
      </c>
      <c r="D14" s="31">
        <v>98.1</v>
      </c>
      <c r="E14" s="31">
        <v>211.3</v>
      </c>
      <c r="F14" s="31">
        <v>504.2</v>
      </c>
      <c r="G14" s="31">
        <v>305.5</v>
      </c>
      <c r="H14" s="31">
        <v>147.3</v>
      </c>
      <c r="I14" s="26">
        <v>0</v>
      </c>
      <c r="J14" s="26">
        <v>0</v>
      </c>
      <c r="K14" s="26">
        <v>8.5</v>
      </c>
      <c r="L14" s="26">
        <v>0</v>
      </c>
      <c r="M14" s="32">
        <v>53.4</v>
      </c>
      <c r="N14" s="29">
        <v>1478.4</v>
      </c>
      <c r="O14" s="28">
        <v>97</v>
      </c>
      <c r="P14" s="19">
        <v>1374.4</v>
      </c>
    </row>
    <row r="15" spans="1:16" ht="18.75" customHeight="1">
      <c r="A15" s="12">
        <v>40895</v>
      </c>
      <c r="B15" s="25">
        <v>177.39999999999998</v>
      </c>
      <c r="C15" s="26">
        <v>154.5</v>
      </c>
      <c r="D15" s="26">
        <v>191.00000000000003</v>
      </c>
      <c r="E15" s="26">
        <v>266.3</v>
      </c>
      <c r="F15" s="26">
        <v>297.00000000000006</v>
      </c>
      <c r="G15" s="26">
        <v>255.70000000000002</v>
      </c>
      <c r="H15" s="26">
        <v>59.7</v>
      </c>
      <c r="I15" s="26">
        <v>32.2</v>
      </c>
      <c r="J15" s="26">
        <v>0</v>
      </c>
      <c r="K15" s="26">
        <v>0</v>
      </c>
      <c r="L15" s="26">
        <v>0.9</v>
      </c>
      <c r="M15" s="27">
        <v>24.8</v>
      </c>
      <c r="N15" s="29">
        <v>1459.5000000000002</v>
      </c>
      <c r="O15" s="28">
        <v>102</v>
      </c>
      <c r="P15" s="19">
        <v>1374.4</v>
      </c>
    </row>
    <row r="16" spans="1:16" ht="18.75" customHeight="1">
      <c r="A16" s="12">
        <v>41261</v>
      </c>
      <c r="B16" s="25">
        <v>41.599999999999994</v>
      </c>
      <c r="C16" s="26">
        <v>217</v>
      </c>
      <c r="D16" s="26">
        <v>96.70000000000002</v>
      </c>
      <c r="E16" s="26">
        <v>143</v>
      </c>
      <c r="F16" s="26">
        <v>180.6</v>
      </c>
      <c r="G16" s="26">
        <v>255.19999999999996</v>
      </c>
      <c r="H16" s="26">
        <v>182.60000000000002</v>
      </c>
      <c r="I16" s="26">
        <v>74.3</v>
      </c>
      <c r="J16" s="26">
        <v>32.7</v>
      </c>
      <c r="K16" s="26">
        <v>25.5</v>
      </c>
      <c r="L16" s="26">
        <v>8.5</v>
      </c>
      <c r="M16" s="27">
        <v>3.6</v>
      </c>
      <c r="N16" s="29">
        <v>1261.3</v>
      </c>
      <c r="O16" s="28">
        <v>105</v>
      </c>
      <c r="P16" s="19">
        <v>1374.4</v>
      </c>
    </row>
    <row r="17" spans="1:16" ht="18.75" customHeight="1">
      <c r="A17" s="12">
        <v>41626</v>
      </c>
      <c r="B17" s="25">
        <v>28.099999999999998</v>
      </c>
      <c r="C17" s="26">
        <v>76.39999999999999</v>
      </c>
      <c r="D17" s="26">
        <v>109.3</v>
      </c>
      <c r="E17" s="26">
        <v>132.39999999999998</v>
      </c>
      <c r="F17" s="26">
        <v>226.2</v>
      </c>
      <c r="G17" s="26">
        <v>274.3</v>
      </c>
      <c r="H17" s="26">
        <v>182.60000000000002</v>
      </c>
      <c r="I17" s="26">
        <v>55.99999999999999</v>
      </c>
      <c r="J17" s="26">
        <v>15.799999999999999</v>
      </c>
      <c r="K17" s="26">
        <v>0</v>
      </c>
      <c r="L17" s="26">
        <v>0</v>
      </c>
      <c r="M17" s="27">
        <v>0</v>
      </c>
      <c r="N17" s="29">
        <v>1101.0999999999997</v>
      </c>
      <c r="O17" s="28">
        <v>100</v>
      </c>
      <c r="P17" s="19">
        <v>1374.4</v>
      </c>
    </row>
    <row r="18" spans="1:16" ht="18.75" customHeight="1">
      <c r="A18" s="12">
        <v>41991</v>
      </c>
      <c r="B18" s="25">
        <v>84</v>
      </c>
      <c r="C18" s="26">
        <v>108.6</v>
      </c>
      <c r="D18" s="26">
        <v>172</v>
      </c>
      <c r="E18" s="26">
        <v>127.60000000000001</v>
      </c>
      <c r="F18" s="26">
        <v>162.49999999999997</v>
      </c>
      <c r="G18" s="26">
        <v>228.2</v>
      </c>
      <c r="H18" s="26">
        <v>91.79999999999998</v>
      </c>
      <c r="I18" s="26">
        <v>20.7</v>
      </c>
      <c r="J18" s="26">
        <v>0</v>
      </c>
      <c r="K18" s="26">
        <v>51.6</v>
      </c>
      <c r="L18" s="26">
        <v>0</v>
      </c>
      <c r="M18" s="27">
        <v>15.8</v>
      </c>
      <c r="N18" s="29">
        <v>1062.8</v>
      </c>
      <c r="O18" s="33">
        <v>95</v>
      </c>
      <c r="P18" s="19">
        <v>1374.4</v>
      </c>
    </row>
    <row r="19" spans="1:16" ht="18.75" customHeight="1">
      <c r="A19" s="12">
        <v>42356</v>
      </c>
      <c r="B19" s="25">
        <v>48.60000000000001</v>
      </c>
      <c r="C19" s="26">
        <v>69.19999999999999</v>
      </c>
      <c r="D19" s="26">
        <v>49.099999999999994</v>
      </c>
      <c r="E19" s="26">
        <v>206.60000000000005</v>
      </c>
      <c r="F19" s="26">
        <v>84.19999999999999</v>
      </c>
      <c r="G19" s="26">
        <v>147.3</v>
      </c>
      <c r="H19" s="26">
        <v>77.6</v>
      </c>
      <c r="I19" s="26">
        <v>43.300000000000004</v>
      </c>
      <c r="J19" s="26">
        <v>15.5</v>
      </c>
      <c r="K19" s="26">
        <v>41.8</v>
      </c>
      <c r="L19" s="26">
        <v>13.7</v>
      </c>
      <c r="M19" s="27">
        <v>0</v>
      </c>
      <c r="N19" s="29">
        <v>796.9</v>
      </c>
      <c r="O19" s="28">
        <v>118</v>
      </c>
      <c r="P19" s="19">
        <v>1374.4</v>
      </c>
    </row>
    <row r="20" spans="1:16" ht="18.75" customHeight="1">
      <c r="A20" s="12">
        <v>42722</v>
      </c>
      <c r="B20" s="25">
        <v>0</v>
      </c>
      <c r="C20" s="31">
        <v>206.29999999999998</v>
      </c>
      <c r="D20" s="31">
        <v>291.79999999999995</v>
      </c>
      <c r="E20" s="31">
        <v>204.9</v>
      </c>
      <c r="F20" s="31">
        <v>197.29999999999998</v>
      </c>
      <c r="G20" s="31">
        <v>168.9</v>
      </c>
      <c r="H20" s="31">
        <v>125.5</v>
      </c>
      <c r="I20" s="31">
        <v>105.80000000000001</v>
      </c>
      <c r="J20" s="31">
        <v>3.0999999999999996</v>
      </c>
      <c r="K20" s="31">
        <v>33.6</v>
      </c>
      <c r="L20" s="26">
        <v>0</v>
      </c>
      <c r="M20" s="32">
        <v>0.8</v>
      </c>
      <c r="N20" s="29">
        <v>1337.9999999999995</v>
      </c>
      <c r="O20" s="28">
        <v>123</v>
      </c>
      <c r="P20" s="19">
        <v>1374.4</v>
      </c>
    </row>
    <row r="21" spans="1:16" ht="18.75" customHeight="1">
      <c r="A21" s="12">
        <v>43087</v>
      </c>
      <c r="B21" s="30">
        <v>31.5</v>
      </c>
      <c r="C21" s="31">
        <v>380.6</v>
      </c>
      <c r="D21" s="31">
        <v>212.70000000000002</v>
      </c>
      <c r="E21" s="31">
        <v>351.1</v>
      </c>
      <c r="F21" s="31">
        <v>355.79999999999995</v>
      </c>
      <c r="G21" s="31">
        <v>517.7</v>
      </c>
      <c r="H21" s="31">
        <v>206.10000000000002</v>
      </c>
      <c r="I21" s="31">
        <v>6.6</v>
      </c>
      <c r="J21" s="31">
        <v>17.9</v>
      </c>
      <c r="K21" s="31">
        <v>1.2000000000000002</v>
      </c>
      <c r="L21" s="31">
        <v>0.2</v>
      </c>
      <c r="M21" s="32">
        <v>70.9</v>
      </c>
      <c r="N21" s="29">
        <v>2152.2999999999997</v>
      </c>
      <c r="O21" s="28">
        <v>138</v>
      </c>
      <c r="P21" s="19">
        <v>1374.4</v>
      </c>
    </row>
    <row r="22" spans="1:16" ht="18.75" customHeight="1">
      <c r="A22" s="12">
        <v>43452</v>
      </c>
      <c r="B22" s="30">
        <v>102.4</v>
      </c>
      <c r="C22" s="31">
        <v>281.59999999999997</v>
      </c>
      <c r="D22" s="31">
        <v>174.5</v>
      </c>
      <c r="E22" s="31">
        <v>193.29999999999998</v>
      </c>
      <c r="F22" s="31">
        <v>288.2</v>
      </c>
      <c r="G22" s="26">
        <v>311</v>
      </c>
      <c r="H22" s="26">
        <v>402</v>
      </c>
      <c r="I22" s="26">
        <v>326.6</v>
      </c>
      <c r="J22" s="26">
        <v>55.2</v>
      </c>
      <c r="K22" s="26">
        <v>41.900000000000006</v>
      </c>
      <c r="L22" s="26">
        <v>0</v>
      </c>
      <c r="M22" s="27">
        <v>0</v>
      </c>
      <c r="N22" s="29">
        <v>2176.7</v>
      </c>
      <c r="O22" s="28">
        <v>123</v>
      </c>
      <c r="P22" s="19">
        <v>1374.4</v>
      </c>
    </row>
    <row r="23" spans="1:16" ht="18.75" customHeight="1">
      <c r="A23" s="12">
        <v>43817</v>
      </c>
      <c r="B23" s="25">
        <v>3</v>
      </c>
      <c r="C23" s="26">
        <v>200.50000000000003</v>
      </c>
      <c r="D23" s="26">
        <v>60.9</v>
      </c>
      <c r="E23" s="26">
        <v>208.69999999999996</v>
      </c>
      <c r="F23" s="26">
        <v>573.5</v>
      </c>
      <c r="G23" s="26">
        <v>167.39999999999998</v>
      </c>
      <c r="H23" s="26">
        <v>40.7</v>
      </c>
      <c r="I23" s="26">
        <v>8.6</v>
      </c>
      <c r="J23" s="26">
        <v>1.2</v>
      </c>
      <c r="K23" s="26">
        <v>0</v>
      </c>
      <c r="L23" s="26">
        <v>0</v>
      </c>
      <c r="M23" s="27">
        <v>0</v>
      </c>
      <c r="N23" s="29">
        <v>1264.5</v>
      </c>
      <c r="O23" s="28">
        <v>94</v>
      </c>
      <c r="P23" s="19">
        <v>1374.4</v>
      </c>
    </row>
    <row r="24" spans="1:16" ht="18.75" customHeight="1">
      <c r="A24" s="12">
        <v>44183</v>
      </c>
      <c r="B24" s="25">
        <v>94</v>
      </c>
      <c r="C24" s="26">
        <v>40.3</v>
      </c>
      <c r="D24" s="26">
        <v>205.70000000000002</v>
      </c>
      <c r="E24" s="26">
        <v>124.79999999999998</v>
      </c>
      <c r="F24" s="26">
        <v>358.00000000000006</v>
      </c>
      <c r="G24" s="26">
        <v>179.6</v>
      </c>
      <c r="H24" s="26">
        <v>44.3</v>
      </c>
      <c r="I24" s="26">
        <v>18.200000000000003</v>
      </c>
      <c r="J24" s="26">
        <v>0</v>
      </c>
      <c r="K24" s="26">
        <v>17.3</v>
      </c>
      <c r="L24" s="26">
        <v>21.3</v>
      </c>
      <c r="M24" s="27">
        <v>20.3</v>
      </c>
      <c r="N24" s="29">
        <v>1123.8</v>
      </c>
      <c r="O24" s="28">
        <v>108</v>
      </c>
      <c r="P24" s="19">
        <v>1374.4</v>
      </c>
    </row>
    <row r="25" spans="1:16" ht="18.75" customHeight="1">
      <c r="A25" s="12">
        <v>44548</v>
      </c>
      <c r="B25" s="25">
        <v>132.79999999999998</v>
      </c>
      <c r="C25" s="26">
        <v>107.39999999999999</v>
      </c>
      <c r="D25" s="26">
        <v>152.90000000000003</v>
      </c>
      <c r="E25" s="26">
        <v>100.2</v>
      </c>
      <c r="F25" s="26">
        <v>144.3</v>
      </c>
      <c r="G25" s="26">
        <v>148.3</v>
      </c>
      <c r="H25" s="26">
        <v>198.50000000000006</v>
      </c>
      <c r="I25" s="26">
        <v>33</v>
      </c>
      <c r="J25" s="26">
        <v>0</v>
      </c>
      <c r="K25" s="26">
        <v>64.5</v>
      </c>
      <c r="L25" s="26">
        <v>29.400000000000002</v>
      </c>
      <c r="M25" s="27">
        <v>18</v>
      </c>
      <c r="N25" s="29">
        <v>1129.3000000000002</v>
      </c>
      <c r="O25" s="28">
        <v>133</v>
      </c>
      <c r="P25" s="19">
        <v>1374.4</v>
      </c>
    </row>
    <row r="26" spans="1:16" ht="18.75" customHeight="1">
      <c r="A26" s="12">
        <v>44913</v>
      </c>
      <c r="B26" s="25">
        <v>127.19999999999999</v>
      </c>
      <c r="C26" s="26">
        <v>239.8</v>
      </c>
      <c r="D26" s="26">
        <v>64.8</v>
      </c>
      <c r="E26" s="26">
        <v>320.9</v>
      </c>
      <c r="F26" s="26">
        <v>342.1</v>
      </c>
      <c r="G26" s="26">
        <v>273.80000000000007</v>
      </c>
      <c r="H26" s="26">
        <v>55.599999999999994</v>
      </c>
      <c r="I26" s="26">
        <v>52</v>
      </c>
      <c r="J26" s="26">
        <v>2.5</v>
      </c>
      <c r="K26" s="26">
        <v>0</v>
      </c>
      <c r="L26" s="26">
        <v>64.6</v>
      </c>
      <c r="M26" s="27">
        <v>14</v>
      </c>
      <c r="N26" s="29">
        <v>1557.3000000000002</v>
      </c>
      <c r="O26" s="28">
        <v>119</v>
      </c>
      <c r="P26" s="19">
        <v>1374.4</v>
      </c>
    </row>
    <row r="27" spans="1:16" ht="18.75" customHeight="1">
      <c r="A27" s="12">
        <v>45278</v>
      </c>
      <c r="B27" s="25">
        <v>37.3</v>
      </c>
      <c r="C27" s="26">
        <v>144.9</v>
      </c>
      <c r="D27" s="26">
        <v>131.8</v>
      </c>
      <c r="E27" s="26">
        <v>62.9</v>
      </c>
      <c r="F27" s="26">
        <v>221.9</v>
      </c>
      <c r="G27" s="26">
        <v>250.79999999999998</v>
      </c>
      <c r="H27" s="26">
        <v>231.89999999999995</v>
      </c>
      <c r="I27" s="26">
        <v>68.9</v>
      </c>
      <c r="J27" s="26">
        <v>25.1</v>
      </c>
      <c r="K27" s="26">
        <v>2</v>
      </c>
      <c r="L27" s="26">
        <v>0</v>
      </c>
      <c r="M27" s="27">
        <v>28.2</v>
      </c>
      <c r="N27" s="29">
        <v>1205.6999999999998</v>
      </c>
      <c r="O27" s="28">
        <v>114</v>
      </c>
      <c r="P27" s="19">
        <v>1374.4</v>
      </c>
    </row>
    <row r="28" spans="1:16" ht="18.75" customHeight="1">
      <c r="A28" s="5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9"/>
      <c r="O28" s="28"/>
      <c r="P28" s="19"/>
    </row>
    <row r="29" spans="1:16" ht="18.75" customHeight="1">
      <c r="A29" s="50"/>
      <c r="B29" s="4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9"/>
      <c r="O29" s="34"/>
      <c r="P29" s="19"/>
    </row>
    <row r="30" spans="1:15" ht="18.75" customHeight="1">
      <c r="A30" s="35" t="s">
        <v>17</v>
      </c>
      <c r="B30" s="36">
        <f>+MAX(B5:B29)</f>
        <v>177.39999999999998</v>
      </c>
      <c r="C30" s="37">
        <f>+MAX(C5:C29)</f>
        <v>380.6</v>
      </c>
      <c r="D30" s="37">
        <f aca="true" t="shared" si="0" ref="D30:M30">+MAX(D5:D29)</f>
        <v>291.79999999999995</v>
      </c>
      <c r="E30" s="37">
        <f t="shared" si="0"/>
        <v>395.2</v>
      </c>
      <c r="F30" s="37">
        <f t="shared" si="0"/>
        <v>573.5</v>
      </c>
      <c r="G30" s="37">
        <f t="shared" si="0"/>
        <v>517.7</v>
      </c>
      <c r="H30" s="37">
        <f t="shared" si="0"/>
        <v>402</v>
      </c>
      <c r="I30" s="37">
        <f t="shared" si="0"/>
        <v>358.5</v>
      </c>
      <c r="J30" s="37">
        <f t="shared" si="0"/>
        <v>130.8</v>
      </c>
      <c r="K30" s="37">
        <f t="shared" si="0"/>
        <v>64.5</v>
      </c>
      <c r="L30" s="37">
        <f t="shared" si="0"/>
        <v>64.6</v>
      </c>
      <c r="M30" s="37">
        <f t="shared" si="0"/>
        <v>70.9</v>
      </c>
      <c r="N30" s="36">
        <f>+MAX(N5:N29)</f>
        <v>2176.7</v>
      </c>
      <c r="O30" s="38">
        <f>MAX(O5:O29)</f>
        <v>138</v>
      </c>
    </row>
    <row r="31" spans="1:15" ht="18.75" customHeight="1">
      <c r="A31" s="39" t="s">
        <v>18</v>
      </c>
      <c r="B31" s="40">
        <f>+AVERAGE(B5:B29)</f>
        <v>63.96956521739131</v>
      </c>
      <c r="C31" s="26">
        <f>+AVERAGE(C5:C29)</f>
        <v>184.60434782608695</v>
      </c>
      <c r="D31" s="26">
        <f>+AVERAGE(D5:D29)</f>
        <v>139.05217391304348</v>
      </c>
      <c r="E31" s="26">
        <f>+AVERAGE(E5:E29)</f>
        <v>202.4565217391304</v>
      </c>
      <c r="F31" s="26">
        <f>+AVERAGE(F5:F10,F12:F29)</f>
        <v>286.8727272727272</v>
      </c>
      <c r="G31" s="26">
        <f aca="true" t="shared" si="1" ref="G31:M31">+AVERAGE(G5:G29)</f>
        <v>244.46521739130438</v>
      </c>
      <c r="H31" s="26">
        <f t="shared" si="1"/>
        <v>137.1391304347826</v>
      </c>
      <c r="I31" s="26">
        <f t="shared" si="1"/>
        <v>64.69565217391305</v>
      </c>
      <c r="J31" s="26">
        <f t="shared" si="1"/>
        <v>14.873913043478263</v>
      </c>
      <c r="K31" s="26">
        <f t="shared" si="1"/>
        <v>15.860869565217392</v>
      </c>
      <c r="L31" s="26">
        <f t="shared" si="1"/>
        <v>7.51304347826087</v>
      </c>
      <c r="M31" s="26">
        <f t="shared" si="1"/>
        <v>12.860869565217392</v>
      </c>
      <c r="N31" s="40">
        <f>SUM(B31:M31)</f>
        <v>1374.3640316205533</v>
      </c>
      <c r="O31" s="41">
        <f>AVERAGE(O5:O29)</f>
        <v>95.52173913043478</v>
      </c>
    </row>
    <row r="32" spans="1:15" ht="18.75" customHeight="1">
      <c r="A32" s="42" t="s">
        <v>19</v>
      </c>
      <c r="B32" s="43">
        <f>+MIN(B5:B29)</f>
        <v>0</v>
      </c>
      <c r="C32" s="44">
        <f>+MIN(C5:C29)</f>
        <v>40.3</v>
      </c>
      <c r="D32" s="44">
        <f aca="true" t="shared" si="2" ref="D32:M32">+MIN(D5:D29)</f>
        <v>39.2</v>
      </c>
      <c r="E32" s="44">
        <f t="shared" si="2"/>
        <v>62.9</v>
      </c>
      <c r="F32" s="44">
        <f t="shared" si="2"/>
        <v>84.19999999999999</v>
      </c>
      <c r="G32" s="44">
        <f t="shared" si="2"/>
        <v>138.6</v>
      </c>
      <c r="H32" s="44">
        <f t="shared" si="2"/>
        <v>38.8</v>
      </c>
      <c r="I32" s="44">
        <f t="shared" si="2"/>
        <v>0</v>
      </c>
      <c r="J32" s="44">
        <f t="shared" si="2"/>
        <v>0</v>
      </c>
      <c r="K32" s="44">
        <f t="shared" si="2"/>
        <v>0</v>
      </c>
      <c r="L32" s="44">
        <f t="shared" si="2"/>
        <v>0</v>
      </c>
      <c r="M32" s="44">
        <f t="shared" si="2"/>
        <v>0</v>
      </c>
      <c r="N32" s="43">
        <f>MIN(N5:N29)</f>
        <v>796.9</v>
      </c>
      <c r="O32" s="45">
        <f>MIN(O5:O29)</f>
        <v>42</v>
      </c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/>
  <mergeCells count="2">
    <mergeCell ref="A1:O1"/>
    <mergeCell ref="A2:O2"/>
  </mergeCells>
  <printOptions/>
  <pageMargins left="1.11" right="0.34" top="0.8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cp:lastPrinted>2010-04-26T08:07:37Z</cp:lastPrinted>
  <dcterms:created xsi:type="dcterms:W3CDTF">2003-06-12T02:07:17Z</dcterms:created>
  <dcterms:modified xsi:type="dcterms:W3CDTF">2024-04-19T03:14:21Z</dcterms:modified>
  <cp:category/>
  <cp:version/>
  <cp:contentType/>
  <cp:contentStatus/>
</cp:coreProperties>
</file>