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90" windowWidth="10640" windowHeight="7740" activeTab="1"/>
  </bookViews>
  <sheets>
    <sheet name="เกณฑ์ฝน-บ้านนาเม็ง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<sst xmlns="http://schemas.openxmlformats.org/spreadsheetml/2006/main" count="23" uniqueCount="16">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</sst>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5" fillId="0" borderId="10" xfId="0" applyNumberFormat="1" applyFont="1" applyBorder="1" applyAlignment="1" applyProtection="1">
      <alignment/>
      <protection/>
    </xf>
    <xf numFmtId="1" fontId="3" fillId="37" borderId="10" xfId="0" applyNumberFormat="1" applyFont="1" applyFill="1" applyBorder="1" applyAlignment="1" applyProtection="1">
      <alignment/>
      <protection/>
    </xf>
    <xf numFmtId="180" fontId="3" fillId="37" borderId="10" xfId="0" applyNumberFormat="1" applyFont="1" applyFill="1" applyBorder="1" applyAlignment="1" applyProtection="1">
      <alignment/>
      <protection/>
    </xf>
    <xf numFmtId="180" fontId="3" fillId="37" borderId="10" xfId="0" applyNumberFormat="1" applyFont="1" applyFill="1" applyBorder="1" applyAlignment="1">
      <alignment/>
    </xf>
    <xf numFmtId="0" fontId="8" fillId="39" borderId="0" xfId="0" applyFont="1" applyFill="1" applyBorder="1" applyAlignment="1">
      <alignment/>
    </xf>
    <xf numFmtId="1" fontId="5" fillId="0" borderId="10" xfId="0" applyNumberFormat="1" applyFont="1" applyBorder="1" applyAlignment="1" applyProtection="1">
      <alignment/>
      <protection/>
    </xf>
    <xf numFmtId="1" fontId="9" fillId="0" borderId="10" xfId="0" applyNumberFormat="1" applyFont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/>
      <protection/>
    </xf>
    <xf numFmtId="0" fontId="8" fillId="39" borderId="0" xfId="0" applyFont="1" applyFill="1" applyAlignment="1">
      <alignment/>
    </xf>
    <xf numFmtId="180" fontId="3" fillId="40" borderId="0" xfId="0" applyNumberFormat="1" applyFont="1" applyFill="1" applyBorder="1" applyAlignment="1">
      <alignment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บ้านนาเม็ง อ.พร้าว จ.เชียงใหม่</a:t>
            </a:r>
          </a:p>
        </c:rich>
      </c:tx>
      <c:layout>
        <c:manualLayout>
          <c:xMode val="factor"/>
          <c:yMode val="factor"/>
          <c:x val="0.028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3"/>
          <c:y val="0.21175"/>
          <c:w val="0.895"/>
          <c:h val="0.715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ข้อมูลอ้างอิง!$A$4:$A$27</c:f>
              <c:numCache>
                <c:ptCount val="24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  <c:pt idx="23">
                  <c:v>2567</c:v>
                </c:pt>
              </c:numCache>
            </c:numRef>
          </c:cat>
          <c:val>
            <c:numRef>
              <c:f>ข้อมูลอ้างอิง!$B$4:$B$27</c:f>
              <c:numCache>
                <c:ptCount val="24"/>
                <c:pt idx="0">
                  <c:v>1384.2</c:v>
                </c:pt>
                <c:pt idx="1">
                  <c:v>1716.6</c:v>
                </c:pt>
                <c:pt idx="2">
                  <c:v>1137</c:v>
                </c:pt>
                <c:pt idx="3">
                  <c:v>1501</c:v>
                </c:pt>
                <c:pt idx="4">
                  <c:v>1840.7</c:v>
                </c:pt>
                <c:pt idx="5">
                  <c:v>1151</c:v>
                </c:pt>
                <c:pt idx="6">
                  <c:v>1077.1</c:v>
                </c:pt>
                <c:pt idx="7">
                  <c:v>1520.2</c:v>
                </c:pt>
                <c:pt idx="8">
                  <c:v>888.1</c:v>
                </c:pt>
                <c:pt idx="9">
                  <c:v>1478.4</c:v>
                </c:pt>
                <c:pt idx="10">
                  <c:v>1459.5</c:v>
                </c:pt>
                <c:pt idx="11">
                  <c:v>1261.3</c:v>
                </c:pt>
                <c:pt idx="12">
                  <c:v>1101.1</c:v>
                </c:pt>
                <c:pt idx="13">
                  <c:v>1062.8</c:v>
                </c:pt>
                <c:pt idx="14">
                  <c:v>796.9</c:v>
                </c:pt>
                <c:pt idx="15">
                  <c:v>1338</c:v>
                </c:pt>
                <c:pt idx="16">
                  <c:v>2152.3</c:v>
                </c:pt>
                <c:pt idx="17">
                  <c:v>2176.7</c:v>
                </c:pt>
                <c:pt idx="18">
                  <c:v>1250.3</c:v>
                </c:pt>
                <c:pt idx="19">
                  <c:v>1126.4</c:v>
                </c:pt>
                <c:pt idx="20">
                  <c:v>1017</c:v>
                </c:pt>
              </c:numCache>
            </c:numRef>
          </c:val>
        </c:ser>
        <c:gapWidth val="50"/>
        <c:axId val="29315576"/>
        <c:axId val="62513593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1713.7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ข้อมูลอ้างอิง!$D$4:$D$23</c:f>
              <c:numCache>
                <c:ptCount val="20"/>
                <c:pt idx="0">
                  <c:v>1692.654761904762</c:v>
                </c:pt>
                <c:pt idx="1">
                  <c:v>1692.654761904762</c:v>
                </c:pt>
                <c:pt idx="2">
                  <c:v>1692.654761904762</c:v>
                </c:pt>
                <c:pt idx="3">
                  <c:v>1692.654761904762</c:v>
                </c:pt>
                <c:pt idx="4">
                  <c:v>1692.654761904762</c:v>
                </c:pt>
                <c:pt idx="5">
                  <c:v>1692.654761904762</c:v>
                </c:pt>
                <c:pt idx="6">
                  <c:v>1692.654761904762</c:v>
                </c:pt>
                <c:pt idx="7">
                  <c:v>1692.654761904762</c:v>
                </c:pt>
                <c:pt idx="8">
                  <c:v>1692.654761904762</c:v>
                </c:pt>
                <c:pt idx="9">
                  <c:v>1692.654761904762</c:v>
                </c:pt>
                <c:pt idx="10">
                  <c:v>1692.654761904762</c:v>
                </c:pt>
                <c:pt idx="11">
                  <c:v>1692.654761904762</c:v>
                </c:pt>
                <c:pt idx="12">
                  <c:v>1692.654761904762</c:v>
                </c:pt>
                <c:pt idx="13">
                  <c:v>1692.654761904762</c:v>
                </c:pt>
                <c:pt idx="14">
                  <c:v>1692.654761904762</c:v>
                </c:pt>
                <c:pt idx="15">
                  <c:v>1692.654761904762</c:v>
                </c:pt>
                <c:pt idx="16">
                  <c:v>1692.654761904762</c:v>
                </c:pt>
                <c:pt idx="17">
                  <c:v>1692.654761904762</c:v>
                </c:pt>
                <c:pt idx="18">
                  <c:v>1692.654761904762</c:v>
                </c:pt>
                <c:pt idx="19">
                  <c:v>1692.654761904762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1578.0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ข้อมูลอ้างอิง!$E$4:$E$23</c:f>
              <c:numCache>
                <c:ptCount val="20"/>
                <c:pt idx="0">
                  <c:v>1558.5965047619047</c:v>
                </c:pt>
                <c:pt idx="1">
                  <c:v>1558.5965047619047</c:v>
                </c:pt>
                <c:pt idx="2">
                  <c:v>1558.5965047619047</c:v>
                </c:pt>
                <c:pt idx="3">
                  <c:v>1558.5965047619047</c:v>
                </c:pt>
                <c:pt idx="4">
                  <c:v>1558.5965047619047</c:v>
                </c:pt>
                <c:pt idx="5">
                  <c:v>1558.5965047619047</c:v>
                </c:pt>
                <c:pt idx="6">
                  <c:v>1558.5965047619047</c:v>
                </c:pt>
                <c:pt idx="7">
                  <c:v>1558.5965047619047</c:v>
                </c:pt>
                <c:pt idx="8">
                  <c:v>1558.5965047619047</c:v>
                </c:pt>
                <c:pt idx="9">
                  <c:v>1558.5965047619047</c:v>
                </c:pt>
                <c:pt idx="10">
                  <c:v>1558.5965047619047</c:v>
                </c:pt>
                <c:pt idx="11">
                  <c:v>1558.5965047619047</c:v>
                </c:pt>
                <c:pt idx="12">
                  <c:v>1558.5965047619047</c:v>
                </c:pt>
                <c:pt idx="13">
                  <c:v>1558.5965047619047</c:v>
                </c:pt>
                <c:pt idx="14">
                  <c:v>1558.5965047619047</c:v>
                </c:pt>
                <c:pt idx="15">
                  <c:v>1558.5965047619047</c:v>
                </c:pt>
                <c:pt idx="16">
                  <c:v>1558.5965047619047</c:v>
                </c:pt>
                <c:pt idx="17">
                  <c:v>1558.5965047619047</c:v>
                </c:pt>
                <c:pt idx="18">
                  <c:v>1558.5965047619047</c:v>
                </c:pt>
                <c:pt idx="19">
                  <c:v>1558.5965047619047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1371.0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ข้อมูลอ้างอิง!$C$4:$C$23</c:f>
              <c:numCache>
                <c:ptCount val="20"/>
                <c:pt idx="0">
                  <c:v>1354.1238095238095</c:v>
                </c:pt>
                <c:pt idx="1">
                  <c:v>1354.1238095238095</c:v>
                </c:pt>
                <c:pt idx="2">
                  <c:v>1354.1238095238095</c:v>
                </c:pt>
                <c:pt idx="3">
                  <c:v>1354.1238095238095</c:v>
                </c:pt>
                <c:pt idx="4">
                  <c:v>1354.1238095238095</c:v>
                </c:pt>
                <c:pt idx="5">
                  <c:v>1354.1238095238095</c:v>
                </c:pt>
                <c:pt idx="6">
                  <c:v>1354.1238095238095</c:v>
                </c:pt>
                <c:pt idx="7">
                  <c:v>1354.1238095238095</c:v>
                </c:pt>
                <c:pt idx="8">
                  <c:v>1354.1238095238095</c:v>
                </c:pt>
                <c:pt idx="9">
                  <c:v>1354.1238095238095</c:v>
                </c:pt>
                <c:pt idx="10">
                  <c:v>1354.1238095238095</c:v>
                </c:pt>
                <c:pt idx="11">
                  <c:v>1354.1238095238095</c:v>
                </c:pt>
                <c:pt idx="12">
                  <c:v>1354.1238095238095</c:v>
                </c:pt>
                <c:pt idx="13">
                  <c:v>1354.1238095238095</c:v>
                </c:pt>
                <c:pt idx="14">
                  <c:v>1354.1238095238095</c:v>
                </c:pt>
                <c:pt idx="15">
                  <c:v>1354.1238095238095</c:v>
                </c:pt>
                <c:pt idx="16">
                  <c:v>1354.1238095238095</c:v>
                </c:pt>
                <c:pt idx="17">
                  <c:v>1354.1238095238095</c:v>
                </c:pt>
                <c:pt idx="18">
                  <c:v>1354.1238095238095</c:v>
                </c:pt>
                <c:pt idx="19">
                  <c:v>1354.1238095238095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1164.0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dLbl>
              <c:idx val="1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ข้อมูลอ้างอิง!$J$4:$J$23</c:f>
              <c:numCache>
                <c:ptCount val="20"/>
                <c:pt idx="0">
                  <c:v>1149.6511142857144</c:v>
                </c:pt>
                <c:pt idx="1">
                  <c:v>1149.6511142857144</c:v>
                </c:pt>
                <c:pt idx="2">
                  <c:v>1149.6511142857144</c:v>
                </c:pt>
                <c:pt idx="3">
                  <c:v>1149.6511142857144</c:v>
                </c:pt>
                <c:pt idx="4">
                  <c:v>1149.6511142857144</c:v>
                </c:pt>
                <c:pt idx="5">
                  <c:v>1149.6511142857144</c:v>
                </c:pt>
                <c:pt idx="6">
                  <c:v>1149.6511142857144</c:v>
                </c:pt>
                <c:pt idx="7">
                  <c:v>1149.6511142857144</c:v>
                </c:pt>
                <c:pt idx="8">
                  <c:v>1149.6511142857144</c:v>
                </c:pt>
                <c:pt idx="9">
                  <c:v>1149.6511142857144</c:v>
                </c:pt>
                <c:pt idx="10">
                  <c:v>1149.6511142857144</c:v>
                </c:pt>
                <c:pt idx="11">
                  <c:v>1149.6511142857144</c:v>
                </c:pt>
                <c:pt idx="12">
                  <c:v>1149.6511142857144</c:v>
                </c:pt>
                <c:pt idx="13">
                  <c:v>1149.6511142857144</c:v>
                </c:pt>
                <c:pt idx="14">
                  <c:v>1149.6511142857144</c:v>
                </c:pt>
                <c:pt idx="15">
                  <c:v>1149.6511142857144</c:v>
                </c:pt>
                <c:pt idx="16">
                  <c:v>1149.6511142857144</c:v>
                </c:pt>
                <c:pt idx="17">
                  <c:v>1149.6511142857144</c:v>
                </c:pt>
                <c:pt idx="18">
                  <c:v>1149.6511142857144</c:v>
                </c:pt>
                <c:pt idx="19">
                  <c:v>1149.6511142857144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1028.0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ข้อมูลอ้างอิง!$K$4:$K$23</c:f>
              <c:numCache>
                <c:ptCount val="20"/>
                <c:pt idx="0">
                  <c:v>1015.5928571428572</c:v>
                </c:pt>
                <c:pt idx="1">
                  <c:v>1015.5928571428572</c:v>
                </c:pt>
                <c:pt idx="2">
                  <c:v>1015.5928571428572</c:v>
                </c:pt>
                <c:pt idx="3">
                  <c:v>1015.5928571428572</c:v>
                </c:pt>
                <c:pt idx="4">
                  <c:v>1015.5928571428572</c:v>
                </c:pt>
                <c:pt idx="5">
                  <c:v>1015.5928571428572</c:v>
                </c:pt>
                <c:pt idx="6">
                  <c:v>1015.5928571428572</c:v>
                </c:pt>
                <c:pt idx="7">
                  <c:v>1015.5928571428572</c:v>
                </c:pt>
                <c:pt idx="8">
                  <c:v>1015.5928571428572</c:v>
                </c:pt>
                <c:pt idx="9">
                  <c:v>1015.5928571428572</c:v>
                </c:pt>
                <c:pt idx="10">
                  <c:v>1015.5928571428572</c:v>
                </c:pt>
                <c:pt idx="11">
                  <c:v>1015.5928571428572</c:v>
                </c:pt>
                <c:pt idx="12">
                  <c:v>1015.5928571428572</c:v>
                </c:pt>
                <c:pt idx="13">
                  <c:v>1015.5928571428572</c:v>
                </c:pt>
                <c:pt idx="14">
                  <c:v>1015.5928571428572</c:v>
                </c:pt>
                <c:pt idx="15">
                  <c:v>1015.5928571428572</c:v>
                </c:pt>
                <c:pt idx="16">
                  <c:v>1015.5928571428572</c:v>
                </c:pt>
                <c:pt idx="17">
                  <c:v>1015.5928571428572</c:v>
                </c:pt>
                <c:pt idx="18">
                  <c:v>1015.5928571428572</c:v>
                </c:pt>
                <c:pt idx="19">
                  <c:v>1015.5928571428572</c:v>
                </c:pt>
              </c:numCache>
            </c:numRef>
          </c:val>
          <c:smooth val="0"/>
        </c:ser>
        <c:axId val="29315576"/>
        <c:axId val="62513593"/>
      </c:lineChart>
      <c:catAx>
        <c:axId val="29315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62513593"/>
        <c:crosses val="autoZero"/>
        <c:auto val="1"/>
        <c:lblOffset val="100"/>
        <c:tickLblSkip val="1"/>
        <c:noMultiLvlLbl val="0"/>
      </c:catAx>
      <c:valAx>
        <c:axId val="62513593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29315576"/>
        <c:crossesAt val="1"/>
        <c:crossBetween val="between"/>
        <c:dispUnits/>
        <c:majorUnit val="5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5"/>
          <c:y val="0.94125"/>
          <c:w val="0.8647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6048375"/>
    <xdr:graphicFrame>
      <xdr:nvGraphicFramePr>
        <xdr:cNvPr id="1" name="Chart 1"/>
        <xdr:cNvGraphicFramePr/>
      </xdr:nvGraphicFramePr>
      <xdr:xfrm>
        <a:off x="0" y="0"/>
        <a:ext cx="86963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2564   ปริมาณฝนตั้งแต่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6">
      <selection activeCell="C24" sqref="C24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4" t="s">
        <v>5</v>
      </c>
      <c r="H1" s="44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">
      <c r="A4" s="3">
        <v>2544</v>
      </c>
      <c r="B4" s="4">
        <v>1384.2</v>
      </c>
      <c r="C4" s="5">
        <f aca="true" t="shared" si="0" ref="C4:C23">+$B$28</f>
        <v>1354.1238095238095</v>
      </c>
      <c r="D4" s="29">
        <f>+C4*0.25+C4</f>
        <v>1692.654761904762</v>
      </c>
      <c r="E4" s="5">
        <f>+C4*0.151+C4</f>
        <v>1558.5965047619047</v>
      </c>
      <c r="F4" s="5">
        <f>+C4*0.051+C4</f>
        <v>1423.1841238095237</v>
      </c>
      <c r="G4" s="22">
        <f>+C4*0.05+C4</f>
        <v>1421.83</v>
      </c>
      <c r="H4" s="22">
        <f>+C4-(C4*0.05)</f>
        <v>1286.4176190476192</v>
      </c>
      <c r="I4" s="5">
        <f>+C4-(C4*0.051)</f>
        <v>1285.0634952380954</v>
      </c>
      <c r="J4" s="5">
        <f>+C4-(C4*0.151)</f>
        <v>1149.6511142857144</v>
      </c>
      <c r="K4" s="28">
        <f>+C4-(C4*0.25)</f>
        <v>1015.5928571428572</v>
      </c>
    </row>
    <row r="5" spans="1:11" ht="12">
      <c r="A5" s="3">
        <v>2545</v>
      </c>
      <c r="B5" s="4">
        <v>1716.6</v>
      </c>
      <c r="C5" s="5">
        <f t="shared" si="0"/>
        <v>1354.1238095238095</v>
      </c>
      <c r="D5" s="29">
        <f aca="true" t="shared" si="1" ref="D5:D23">+C5*0.25+C5</f>
        <v>1692.654761904762</v>
      </c>
      <c r="E5" s="5">
        <f aca="true" t="shared" si="2" ref="E5:E16">+C5*0.151+C5</f>
        <v>1558.5965047619047</v>
      </c>
      <c r="F5" s="5">
        <f aca="true" t="shared" si="3" ref="F5:F16">+C5*0.051+C5</f>
        <v>1423.1841238095237</v>
      </c>
      <c r="G5" s="22">
        <f aca="true" t="shared" si="4" ref="G5:G16">+C5*0.05+C5</f>
        <v>1421.83</v>
      </c>
      <c r="H5" s="22">
        <f aca="true" t="shared" si="5" ref="H5:H16">+C5-(C5*0.05)</f>
        <v>1286.4176190476192</v>
      </c>
      <c r="I5" s="5">
        <f aca="true" t="shared" si="6" ref="I5:I16">+C5-(C5*0.051)</f>
        <v>1285.0634952380954</v>
      </c>
      <c r="J5" s="5">
        <f aca="true" t="shared" si="7" ref="J5:J16">+C5-(C5*0.151)</f>
        <v>1149.6511142857144</v>
      </c>
      <c r="K5" s="28">
        <f aca="true" t="shared" si="8" ref="K5:K16">+C5-(C5*0.25)</f>
        <v>1015.5928571428572</v>
      </c>
    </row>
    <row r="6" spans="1:11" ht="12">
      <c r="A6" s="3">
        <v>2546</v>
      </c>
      <c r="B6" s="4">
        <v>1137</v>
      </c>
      <c r="C6" s="5">
        <f t="shared" si="0"/>
        <v>1354.1238095238095</v>
      </c>
      <c r="D6" s="29">
        <f t="shared" si="1"/>
        <v>1692.654761904762</v>
      </c>
      <c r="E6" s="5">
        <f t="shared" si="2"/>
        <v>1558.5965047619047</v>
      </c>
      <c r="F6" s="5">
        <f t="shared" si="3"/>
        <v>1423.1841238095237</v>
      </c>
      <c r="G6" s="22">
        <f t="shared" si="4"/>
        <v>1421.83</v>
      </c>
      <c r="H6" s="22">
        <f t="shared" si="5"/>
        <v>1286.4176190476192</v>
      </c>
      <c r="I6" s="5">
        <f t="shared" si="6"/>
        <v>1285.0634952380954</v>
      </c>
      <c r="J6" s="5">
        <f t="shared" si="7"/>
        <v>1149.6511142857144</v>
      </c>
      <c r="K6" s="28">
        <f t="shared" si="8"/>
        <v>1015.5928571428572</v>
      </c>
    </row>
    <row r="7" spans="1:11" ht="12">
      <c r="A7" s="3">
        <v>2547</v>
      </c>
      <c r="B7" s="4">
        <v>1501</v>
      </c>
      <c r="C7" s="5">
        <f t="shared" si="0"/>
        <v>1354.1238095238095</v>
      </c>
      <c r="D7" s="29">
        <f t="shared" si="1"/>
        <v>1692.654761904762</v>
      </c>
      <c r="E7" s="5">
        <f t="shared" si="2"/>
        <v>1558.5965047619047</v>
      </c>
      <c r="F7" s="5">
        <f t="shared" si="3"/>
        <v>1423.1841238095237</v>
      </c>
      <c r="G7" s="22">
        <f t="shared" si="4"/>
        <v>1421.83</v>
      </c>
      <c r="H7" s="22">
        <f t="shared" si="5"/>
        <v>1286.4176190476192</v>
      </c>
      <c r="I7" s="5">
        <f t="shared" si="6"/>
        <v>1285.0634952380954</v>
      </c>
      <c r="J7" s="5">
        <f t="shared" si="7"/>
        <v>1149.6511142857144</v>
      </c>
      <c r="K7" s="28">
        <f t="shared" si="8"/>
        <v>1015.5928571428572</v>
      </c>
    </row>
    <row r="8" spans="1:11" ht="12">
      <c r="A8" s="3">
        <v>2548</v>
      </c>
      <c r="B8" s="4">
        <v>1840.7</v>
      </c>
      <c r="C8" s="5">
        <f t="shared" si="0"/>
        <v>1354.1238095238095</v>
      </c>
      <c r="D8" s="29">
        <f t="shared" si="1"/>
        <v>1692.654761904762</v>
      </c>
      <c r="E8" s="5">
        <f t="shared" si="2"/>
        <v>1558.5965047619047</v>
      </c>
      <c r="F8" s="5">
        <f t="shared" si="3"/>
        <v>1423.1841238095237</v>
      </c>
      <c r="G8" s="22">
        <f t="shared" si="4"/>
        <v>1421.83</v>
      </c>
      <c r="H8" s="22">
        <f t="shared" si="5"/>
        <v>1286.4176190476192</v>
      </c>
      <c r="I8" s="5">
        <f t="shared" si="6"/>
        <v>1285.0634952380954</v>
      </c>
      <c r="J8" s="5">
        <f t="shared" si="7"/>
        <v>1149.6511142857144</v>
      </c>
      <c r="K8" s="28">
        <f t="shared" si="8"/>
        <v>1015.5928571428572</v>
      </c>
    </row>
    <row r="9" spans="1:11" ht="12">
      <c r="A9" s="3">
        <v>2549</v>
      </c>
      <c r="B9" s="4">
        <v>1151</v>
      </c>
      <c r="C9" s="5">
        <f t="shared" si="0"/>
        <v>1354.1238095238095</v>
      </c>
      <c r="D9" s="29">
        <f t="shared" si="1"/>
        <v>1692.654761904762</v>
      </c>
      <c r="E9" s="5">
        <f t="shared" si="2"/>
        <v>1558.5965047619047</v>
      </c>
      <c r="F9" s="5">
        <f t="shared" si="3"/>
        <v>1423.1841238095237</v>
      </c>
      <c r="G9" s="22">
        <f t="shared" si="4"/>
        <v>1421.83</v>
      </c>
      <c r="H9" s="22">
        <f t="shared" si="5"/>
        <v>1286.4176190476192</v>
      </c>
      <c r="I9" s="5">
        <f t="shared" si="6"/>
        <v>1285.0634952380954</v>
      </c>
      <c r="J9" s="5">
        <f t="shared" si="7"/>
        <v>1149.6511142857144</v>
      </c>
      <c r="K9" s="28">
        <f t="shared" si="8"/>
        <v>1015.5928571428572</v>
      </c>
    </row>
    <row r="10" spans="1:11" ht="12">
      <c r="A10" s="35">
        <v>2550</v>
      </c>
      <c r="B10" s="36">
        <v>1077.1</v>
      </c>
      <c r="C10" s="37">
        <f t="shared" si="0"/>
        <v>1354.1238095238095</v>
      </c>
      <c r="D10" s="37">
        <f t="shared" si="1"/>
        <v>1692.654761904762</v>
      </c>
      <c r="E10" s="37">
        <f t="shared" si="2"/>
        <v>1558.5965047619047</v>
      </c>
      <c r="F10" s="37">
        <f t="shared" si="3"/>
        <v>1423.1841238095237</v>
      </c>
      <c r="G10" s="37">
        <f t="shared" si="4"/>
        <v>1421.83</v>
      </c>
      <c r="H10" s="37">
        <f t="shared" si="5"/>
        <v>1286.4176190476192</v>
      </c>
      <c r="I10" s="37">
        <f t="shared" si="6"/>
        <v>1285.0634952380954</v>
      </c>
      <c r="J10" s="37">
        <f t="shared" si="7"/>
        <v>1149.6511142857144</v>
      </c>
      <c r="K10" s="37">
        <f t="shared" si="8"/>
        <v>1015.5928571428572</v>
      </c>
    </row>
    <row r="11" spans="1:11" ht="12">
      <c r="A11" s="3">
        <v>2551</v>
      </c>
      <c r="B11" s="4">
        <v>1520.2</v>
      </c>
      <c r="C11" s="5">
        <f t="shared" si="0"/>
        <v>1354.1238095238095</v>
      </c>
      <c r="D11" s="29">
        <f t="shared" si="1"/>
        <v>1692.654761904762</v>
      </c>
      <c r="E11" s="5">
        <f t="shared" si="2"/>
        <v>1558.5965047619047</v>
      </c>
      <c r="F11" s="5">
        <f t="shared" si="3"/>
        <v>1423.1841238095237</v>
      </c>
      <c r="G11" s="22">
        <f t="shared" si="4"/>
        <v>1421.83</v>
      </c>
      <c r="H11" s="22">
        <f t="shared" si="5"/>
        <v>1286.4176190476192</v>
      </c>
      <c r="I11" s="5">
        <f t="shared" si="6"/>
        <v>1285.0634952380954</v>
      </c>
      <c r="J11" s="5">
        <f t="shared" si="7"/>
        <v>1149.6511142857144</v>
      </c>
      <c r="K11" s="28">
        <f t="shared" si="8"/>
        <v>1015.5928571428572</v>
      </c>
    </row>
    <row r="12" spans="1:11" ht="12">
      <c r="A12" s="3">
        <v>2552</v>
      </c>
      <c r="B12" s="4">
        <v>888.1</v>
      </c>
      <c r="C12" s="5">
        <f t="shared" si="0"/>
        <v>1354.1238095238095</v>
      </c>
      <c r="D12" s="29">
        <f t="shared" si="1"/>
        <v>1692.654761904762</v>
      </c>
      <c r="E12" s="5">
        <f t="shared" si="2"/>
        <v>1558.5965047619047</v>
      </c>
      <c r="F12" s="5">
        <f t="shared" si="3"/>
        <v>1423.1841238095237</v>
      </c>
      <c r="G12" s="22">
        <f t="shared" si="4"/>
        <v>1421.83</v>
      </c>
      <c r="H12" s="22">
        <f t="shared" si="5"/>
        <v>1286.4176190476192</v>
      </c>
      <c r="I12" s="5">
        <f t="shared" si="6"/>
        <v>1285.0634952380954</v>
      </c>
      <c r="J12" s="5">
        <f t="shared" si="7"/>
        <v>1149.6511142857144</v>
      </c>
      <c r="K12" s="28">
        <f t="shared" si="8"/>
        <v>1015.5928571428572</v>
      </c>
    </row>
    <row r="13" spans="1:11" ht="12">
      <c r="A13" s="3">
        <v>2553</v>
      </c>
      <c r="B13" s="4">
        <v>1478.4</v>
      </c>
      <c r="C13" s="5">
        <f t="shared" si="0"/>
        <v>1354.1238095238095</v>
      </c>
      <c r="D13" s="29">
        <f t="shared" si="1"/>
        <v>1692.654761904762</v>
      </c>
      <c r="E13" s="5">
        <f t="shared" si="2"/>
        <v>1558.5965047619047</v>
      </c>
      <c r="F13" s="5">
        <f t="shared" si="3"/>
        <v>1423.1841238095237</v>
      </c>
      <c r="G13" s="22">
        <f t="shared" si="4"/>
        <v>1421.83</v>
      </c>
      <c r="H13" s="22">
        <f t="shared" si="5"/>
        <v>1286.4176190476192</v>
      </c>
      <c r="I13" s="5">
        <f t="shared" si="6"/>
        <v>1285.0634952380954</v>
      </c>
      <c r="J13" s="5">
        <f t="shared" si="7"/>
        <v>1149.6511142857144</v>
      </c>
      <c r="K13" s="28">
        <f t="shared" si="8"/>
        <v>1015.5928571428572</v>
      </c>
    </row>
    <row r="14" spans="1:11" ht="12">
      <c r="A14" s="40">
        <v>2554</v>
      </c>
      <c r="B14" s="41">
        <v>1459.5</v>
      </c>
      <c r="C14" s="5">
        <f t="shared" si="0"/>
        <v>1354.1238095238095</v>
      </c>
      <c r="D14" s="29">
        <f t="shared" si="1"/>
        <v>1692.654761904762</v>
      </c>
      <c r="E14" s="5">
        <f t="shared" si="2"/>
        <v>1558.5965047619047</v>
      </c>
      <c r="F14" s="5">
        <f t="shared" si="3"/>
        <v>1423.1841238095237</v>
      </c>
      <c r="G14" s="22">
        <f t="shared" si="4"/>
        <v>1421.83</v>
      </c>
      <c r="H14" s="22">
        <f t="shared" si="5"/>
        <v>1286.4176190476192</v>
      </c>
      <c r="I14" s="5">
        <f t="shared" si="6"/>
        <v>1285.0634952380954</v>
      </c>
      <c r="J14" s="5">
        <f t="shared" si="7"/>
        <v>1149.6511142857144</v>
      </c>
      <c r="K14" s="28">
        <f t="shared" si="8"/>
        <v>1015.5928571428572</v>
      </c>
    </row>
    <row r="15" spans="1:11" ht="12">
      <c r="A15" s="40">
        <v>2555</v>
      </c>
      <c r="B15" s="41">
        <v>1261.3</v>
      </c>
      <c r="C15" s="5">
        <f t="shared" si="0"/>
        <v>1354.1238095238095</v>
      </c>
      <c r="D15" s="29">
        <f t="shared" si="1"/>
        <v>1692.654761904762</v>
      </c>
      <c r="E15" s="5">
        <f t="shared" si="2"/>
        <v>1558.5965047619047</v>
      </c>
      <c r="F15" s="5">
        <f t="shared" si="3"/>
        <v>1423.1841238095237</v>
      </c>
      <c r="G15" s="22">
        <f t="shared" si="4"/>
        <v>1421.83</v>
      </c>
      <c r="H15" s="22">
        <f t="shared" si="5"/>
        <v>1286.4176190476192</v>
      </c>
      <c r="I15" s="5">
        <f t="shared" si="6"/>
        <v>1285.0634952380954</v>
      </c>
      <c r="J15" s="5">
        <f t="shared" si="7"/>
        <v>1149.6511142857144</v>
      </c>
      <c r="K15" s="28">
        <f t="shared" si="8"/>
        <v>1015.5928571428572</v>
      </c>
    </row>
    <row r="16" spans="1:11" ht="12">
      <c r="A16" s="3">
        <v>2556</v>
      </c>
      <c r="B16" s="4">
        <v>1101.1</v>
      </c>
      <c r="C16" s="5">
        <f t="shared" si="0"/>
        <v>1354.1238095238095</v>
      </c>
      <c r="D16" s="29">
        <f t="shared" si="1"/>
        <v>1692.654761904762</v>
      </c>
      <c r="E16" s="5">
        <f t="shared" si="2"/>
        <v>1558.5965047619047</v>
      </c>
      <c r="F16" s="5">
        <f t="shared" si="3"/>
        <v>1423.1841238095237</v>
      </c>
      <c r="G16" s="22">
        <f t="shared" si="4"/>
        <v>1421.83</v>
      </c>
      <c r="H16" s="22">
        <f t="shared" si="5"/>
        <v>1286.4176190476192</v>
      </c>
      <c r="I16" s="5">
        <f t="shared" si="6"/>
        <v>1285.0634952380954</v>
      </c>
      <c r="J16" s="5">
        <f t="shared" si="7"/>
        <v>1149.6511142857144</v>
      </c>
      <c r="K16" s="28">
        <f t="shared" si="8"/>
        <v>1015.5928571428572</v>
      </c>
    </row>
    <row r="17" spans="1:11" ht="12">
      <c r="A17" s="3">
        <v>2557</v>
      </c>
      <c r="B17" s="4">
        <v>1062.8</v>
      </c>
      <c r="C17" s="5">
        <f t="shared" si="0"/>
        <v>1354.1238095238095</v>
      </c>
      <c r="D17" s="29">
        <f t="shared" si="1"/>
        <v>1692.654761904762</v>
      </c>
      <c r="E17" s="5">
        <f aca="true" t="shared" si="9" ref="E17:E22">+C17*0.151+C17</f>
        <v>1558.5965047619047</v>
      </c>
      <c r="F17" s="5">
        <f aca="true" t="shared" si="10" ref="F17:F22">+C17*0.051+C17</f>
        <v>1423.1841238095237</v>
      </c>
      <c r="G17" s="22">
        <f aca="true" t="shared" si="11" ref="G17:G22">+C17*0.05+C17</f>
        <v>1421.83</v>
      </c>
      <c r="H17" s="22">
        <f aca="true" t="shared" si="12" ref="H17:H22">+C17-(C17*0.05)</f>
        <v>1286.4176190476192</v>
      </c>
      <c r="I17" s="5">
        <f aca="true" t="shared" si="13" ref="I17:I22">+C17-(C17*0.051)</f>
        <v>1285.0634952380954</v>
      </c>
      <c r="J17" s="5">
        <f aca="true" t="shared" si="14" ref="J17:J22">+C17-(C17*0.151)</f>
        <v>1149.6511142857144</v>
      </c>
      <c r="K17" s="28">
        <f aca="true" t="shared" si="15" ref="K17:K22">+C17-(C17*0.25)</f>
        <v>1015.5928571428572</v>
      </c>
    </row>
    <row r="18" spans="1:11" ht="12">
      <c r="A18" s="3">
        <v>2558</v>
      </c>
      <c r="B18" s="4">
        <v>796.9</v>
      </c>
      <c r="C18" s="5">
        <f t="shared" si="0"/>
        <v>1354.1238095238095</v>
      </c>
      <c r="D18" s="29">
        <f t="shared" si="1"/>
        <v>1692.654761904762</v>
      </c>
      <c r="E18" s="5">
        <f t="shared" si="9"/>
        <v>1558.5965047619047</v>
      </c>
      <c r="F18" s="5">
        <f t="shared" si="10"/>
        <v>1423.1841238095237</v>
      </c>
      <c r="G18" s="22">
        <f t="shared" si="11"/>
        <v>1421.83</v>
      </c>
      <c r="H18" s="22">
        <f t="shared" si="12"/>
        <v>1286.4176190476192</v>
      </c>
      <c r="I18" s="5">
        <f t="shared" si="13"/>
        <v>1285.0634952380954</v>
      </c>
      <c r="J18" s="5">
        <f t="shared" si="14"/>
        <v>1149.6511142857144</v>
      </c>
      <c r="K18" s="28">
        <f t="shared" si="15"/>
        <v>1015.5928571428572</v>
      </c>
    </row>
    <row r="19" spans="1:11" ht="12">
      <c r="A19" s="3">
        <v>2559</v>
      </c>
      <c r="B19" s="4">
        <v>1338</v>
      </c>
      <c r="C19" s="5">
        <f t="shared" si="0"/>
        <v>1354.1238095238095</v>
      </c>
      <c r="D19" s="29">
        <f t="shared" si="1"/>
        <v>1692.654761904762</v>
      </c>
      <c r="E19" s="5">
        <f t="shared" si="9"/>
        <v>1558.5965047619047</v>
      </c>
      <c r="F19" s="5">
        <f t="shared" si="10"/>
        <v>1423.1841238095237</v>
      </c>
      <c r="G19" s="22">
        <f t="shared" si="11"/>
        <v>1421.83</v>
      </c>
      <c r="H19" s="22">
        <f t="shared" si="12"/>
        <v>1286.4176190476192</v>
      </c>
      <c r="I19" s="5">
        <f t="shared" si="13"/>
        <v>1285.0634952380954</v>
      </c>
      <c r="J19" s="5">
        <f t="shared" si="14"/>
        <v>1149.6511142857144</v>
      </c>
      <c r="K19" s="28">
        <f t="shared" si="15"/>
        <v>1015.5928571428572</v>
      </c>
    </row>
    <row r="20" spans="1:11" ht="12">
      <c r="A20" s="3">
        <v>2560</v>
      </c>
      <c r="B20" s="4">
        <v>2152.3</v>
      </c>
      <c r="C20" s="5">
        <f t="shared" si="0"/>
        <v>1354.1238095238095</v>
      </c>
      <c r="D20" s="29">
        <f t="shared" si="1"/>
        <v>1692.654761904762</v>
      </c>
      <c r="E20" s="5">
        <f t="shared" si="9"/>
        <v>1558.5965047619047</v>
      </c>
      <c r="F20" s="5">
        <f t="shared" si="10"/>
        <v>1423.1841238095237</v>
      </c>
      <c r="G20" s="22">
        <f t="shared" si="11"/>
        <v>1421.83</v>
      </c>
      <c r="H20" s="22">
        <f t="shared" si="12"/>
        <v>1286.4176190476192</v>
      </c>
      <c r="I20" s="5">
        <f t="shared" si="13"/>
        <v>1285.0634952380954</v>
      </c>
      <c r="J20" s="5">
        <f t="shared" si="14"/>
        <v>1149.6511142857144</v>
      </c>
      <c r="K20" s="28">
        <f t="shared" si="15"/>
        <v>1015.5928571428572</v>
      </c>
    </row>
    <row r="21" spans="1:11" ht="12">
      <c r="A21" s="3">
        <v>2561</v>
      </c>
      <c r="B21" s="4">
        <v>2176.7</v>
      </c>
      <c r="C21" s="5">
        <f t="shared" si="0"/>
        <v>1354.1238095238095</v>
      </c>
      <c r="D21" s="29">
        <f t="shared" si="1"/>
        <v>1692.654761904762</v>
      </c>
      <c r="E21" s="5">
        <f t="shared" si="9"/>
        <v>1558.5965047619047</v>
      </c>
      <c r="F21" s="5">
        <f t="shared" si="10"/>
        <v>1423.1841238095237</v>
      </c>
      <c r="G21" s="22">
        <f t="shared" si="11"/>
        <v>1421.83</v>
      </c>
      <c r="H21" s="22">
        <f t="shared" si="12"/>
        <v>1286.4176190476192</v>
      </c>
      <c r="I21" s="5">
        <f t="shared" si="13"/>
        <v>1285.0634952380954</v>
      </c>
      <c r="J21" s="5">
        <f t="shared" si="14"/>
        <v>1149.6511142857144</v>
      </c>
      <c r="K21" s="28">
        <f t="shared" si="15"/>
        <v>1015.5928571428572</v>
      </c>
    </row>
    <row r="22" spans="1:11" ht="12">
      <c r="A22" s="3">
        <v>2562</v>
      </c>
      <c r="B22" s="4">
        <v>1250.3</v>
      </c>
      <c r="C22" s="5">
        <f t="shared" si="0"/>
        <v>1354.1238095238095</v>
      </c>
      <c r="D22" s="29">
        <f t="shared" si="1"/>
        <v>1692.654761904762</v>
      </c>
      <c r="E22" s="5">
        <f t="shared" si="9"/>
        <v>1558.5965047619047</v>
      </c>
      <c r="F22" s="5">
        <f t="shared" si="10"/>
        <v>1423.1841238095237</v>
      </c>
      <c r="G22" s="22">
        <f t="shared" si="11"/>
        <v>1421.83</v>
      </c>
      <c r="H22" s="22">
        <f t="shared" si="12"/>
        <v>1286.4176190476192</v>
      </c>
      <c r="I22" s="5">
        <f t="shared" si="13"/>
        <v>1285.0634952380954</v>
      </c>
      <c r="J22" s="5">
        <f t="shared" si="14"/>
        <v>1149.6511142857144</v>
      </c>
      <c r="K22" s="28">
        <f t="shared" si="15"/>
        <v>1015.5928571428572</v>
      </c>
    </row>
    <row r="23" spans="1:11" ht="12">
      <c r="A23" s="3">
        <v>2563</v>
      </c>
      <c r="B23" s="4">
        <v>1126.4</v>
      </c>
      <c r="C23" s="5">
        <f t="shared" si="0"/>
        <v>1354.1238095238095</v>
      </c>
      <c r="D23" s="29">
        <f t="shared" si="1"/>
        <v>1692.654761904762</v>
      </c>
      <c r="E23" s="5">
        <f>+C23*0.151+C23</f>
        <v>1558.5965047619047</v>
      </c>
      <c r="F23" s="5">
        <f>+C23*0.051+C23</f>
        <v>1423.1841238095237</v>
      </c>
      <c r="G23" s="22">
        <f>+C23*0.05+C23</f>
        <v>1421.83</v>
      </c>
      <c r="H23" s="22">
        <f>+C23-(C23*0.05)</f>
        <v>1286.4176190476192</v>
      </c>
      <c r="I23" s="5">
        <f>+C23-(C23*0.051)</f>
        <v>1285.0634952380954</v>
      </c>
      <c r="J23" s="5">
        <f>+C23-(C23*0.151)</f>
        <v>1149.6511142857144</v>
      </c>
      <c r="K23" s="28">
        <f>+C23-(C23*0.25)</f>
        <v>1015.5928571428572</v>
      </c>
    </row>
    <row r="24" spans="1:11" ht="12">
      <c r="A24" s="39">
        <v>2564</v>
      </c>
      <c r="B24" s="34">
        <v>1017</v>
      </c>
      <c r="C24" s="5"/>
      <c r="D24" s="29"/>
      <c r="E24" s="5"/>
      <c r="F24" s="5"/>
      <c r="G24" s="22"/>
      <c r="H24" s="22"/>
      <c r="I24" s="5"/>
      <c r="J24" s="5"/>
      <c r="K24" s="28"/>
    </row>
    <row r="25" spans="1:11" ht="12">
      <c r="A25" s="3">
        <v>2565</v>
      </c>
      <c r="B25" s="34"/>
      <c r="C25" s="5"/>
      <c r="D25" s="29"/>
      <c r="E25" s="5"/>
      <c r="F25" s="5"/>
      <c r="G25" s="22"/>
      <c r="H25" s="22"/>
      <c r="I25" s="5"/>
      <c r="J25" s="5"/>
      <c r="K25" s="28"/>
    </row>
    <row r="26" spans="1:11" ht="12">
      <c r="A26" s="3">
        <v>2566</v>
      </c>
      <c r="B26" s="34"/>
      <c r="C26" s="5"/>
      <c r="D26" s="29"/>
      <c r="E26" s="5"/>
      <c r="F26" s="5"/>
      <c r="G26" s="22"/>
      <c r="H26" s="22"/>
      <c r="I26" s="5"/>
      <c r="J26" s="5"/>
      <c r="K26" s="28"/>
    </row>
    <row r="27" spans="1:11" ht="12">
      <c r="A27" s="3">
        <v>2567</v>
      </c>
      <c r="B27" s="34"/>
      <c r="C27" s="5"/>
      <c r="D27" s="29"/>
      <c r="E27" s="5"/>
      <c r="F27" s="5"/>
      <c r="G27" s="22"/>
      <c r="H27" s="22"/>
      <c r="I27" s="5"/>
      <c r="J27" s="5"/>
      <c r="K27" s="28"/>
    </row>
    <row r="28" spans="1:11" ht="15.75" customHeight="1">
      <c r="A28" s="33" t="s">
        <v>12</v>
      </c>
      <c r="B28" s="32">
        <f>AVERAGE(B4:B27)</f>
        <v>1354.1238095238095</v>
      </c>
      <c r="C28" s="22"/>
      <c r="D28" s="22"/>
      <c r="E28" s="22"/>
      <c r="F28" s="22"/>
      <c r="G28" s="22"/>
      <c r="H28" s="22"/>
      <c r="I28" s="22"/>
      <c r="J28" s="22"/>
      <c r="K28" s="22"/>
    </row>
    <row r="29" spans="1:11" ht="12">
      <c r="A29" s="23"/>
      <c r="B29" s="23"/>
      <c r="C29" s="24"/>
      <c r="D29" s="24"/>
      <c r="E29" s="24"/>
      <c r="F29" s="24"/>
      <c r="G29" s="25"/>
      <c r="H29" s="25"/>
      <c r="I29" s="24"/>
      <c r="J29" s="24"/>
      <c r="K29" s="24"/>
    </row>
    <row r="30" spans="1:11" ht="12">
      <c r="A30" s="23"/>
      <c r="B30" s="23"/>
      <c r="C30" s="24"/>
      <c r="D30" s="24"/>
      <c r="E30" s="24"/>
      <c r="F30" s="24"/>
      <c r="G30" s="25"/>
      <c r="H30" s="25"/>
      <c r="I30" s="24"/>
      <c r="J30" s="24"/>
      <c r="K30" s="24"/>
    </row>
    <row r="31" spans="1:11" ht="12">
      <c r="A31" s="23"/>
      <c r="B31" s="23"/>
      <c r="C31" s="24"/>
      <c r="D31" s="24"/>
      <c r="E31" s="24"/>
      <c r="F31" s="24"/>
      <c r="G31" s="25"/>
      <c r="H31" s="25"/>
      <c r="I31" s="24"/>
      <c r="J31" s="24"/>
      <c r="K31" s="24"/>
    </row>
    <row r="32" spans="1:11" ht="12">
      <c r="A32" s="23"/>
      <c r="B32" s="23"/>
      <c r="C32" s="24"/>
      <c r="D32" s="24"/>
      <c r="E32" s="24"/>
      <c r="F32" s="24"/>
      <c r="G32" s="25"/>
      <c r="H32" s="25"/>
      <c r="I32" s="24"/>
      <c r="J32" s="24"/>
      <c r="K32" s="24"/>
    </row>
    <row r="33" spans="1:11" ht="12">
      <c r="A33" s="23"/>
      <c r="B33" s="38" t="s">
        <v>15</v>
      </c>
      <c r="C33" s="42"/>
      <c r="D33" s="42" t="str">
        <f>'[1]ข้อมูลอ้างอิง'!$D$52:$I$52</f>
        <v>ปีน้ำ 2564   ปริมาณฝนตั้งแต่ 1 เม.ย.64 - 23 ธ.ค.64</v>
      </c>
      <c r="E33" s="42"/>
      <c r="F33" s="42"/>
      <c r="G33" s="42"/>
      <c r="H33" s="42"/>
      <c r="I33" s="43"/>
      <c r="J33" s="24"/>
      <c r="K33" s="24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3" sqref="P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2018-05-09T04:40:01Z</cp:lastPrinted>
  <dcterms:created xsi:type="dcterms:W3CDTF">2004-04-20T08:20:40Z</dcterms:created>
  <dcterms:modified xsi:type="dcterms:W3CDTF">2021-12-23T07:27:18Z</dcterms:modified>
  <cp:category/>
  <cp:version/>
  <cp:contentType/>
  <cp:contentStatus/>
</cp:coreProperties>
</file>