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BB7CA3E2-CA27-44AD-A584-64ECBDB780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ห้วยหม้อ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6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K35" i="1" s="1"/>
  <c r="G35" i="1" l="1"/>
  <c r="J35" i="1"/>
  <c r="E35" i="1"/>
  <c r="O35" i="1"/>
  <c r="N35" i="1"/>
  <c r="I35" i="1"/>
  <c r="P35" i="1"/>
  <c r="H35" i="1"/>
  <c r="L35" i="1"/>
  <c r="F35" i="1"/>
  <c r="M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<sst xmlns="http://schemas.openxmlformats.org/spreadsheetml/2006/main" count="42" uniqueCount="24">
  <si>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</si>
  <si>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</si>
  <si>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</si>
  <si>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</si>
  <si>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</si>
  <si>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</si>
  <si>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</si>
  <si>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</si>
  <si>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</si>
  <si>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</si>
  <si>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</si>
  <si>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</si>
  <si>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</si>
  <si>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</si>
  <si>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</si>
  <si>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</si>
  <si>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</si>
  <si>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</si>
  <si>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</si>
  <si>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</si>
  <si>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</si>
  <si>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</si>
  <si>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</si>
  <si>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บ.ห้วยหม้อ(07760)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</si>
</sst>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บ้านห้วยหม้อ อ.ดอยสะเก็ด จ.เชียงใหม่</a:t>
            </a:r>
          </a:p>
        </c:rich>
      </c:tx>
      <c:layout>
        <c:manualLayout>
          <c:xMode val="edge"/>
          <c:yMode val="edge"/>
          <c:x val="0.1472774669816922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468666473356615"/>
          <c:w val="0.68547660558145629"/>
          <c:h val="0.6655528655375517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'Returnบ.ห้วยหม้อ'!$E$34:$Q$34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'Returnบ.ห้วยหม้อ'!$E$35:$Q$35</c:f>
              <c:numCache>
                <c:formatCode>0</c:formatCode>
                <c:ptCount val="13"/>
                <c:pt idx="0" formatCode="0.0">
                  <c:v>78.19</c:v>
                </c:pt>
                <c:pt idx="1">
                  <c:v>94.35</c:v>
                </c:pt>
                <c:pt idx="2" formatCode="0.0">
                  <c:v>104.68</c:v>
                </c:pt>
                <c:pt idx="3" formatCode="0.0">
                  <c:v>112.34</c:v>
                </c:pt>
                <c:pt idx="4" formatCode="0.0">
                  <c:v>118.42</c:v>
                </c:pt>
                <c:pt idx="5" formatCode="0.0">
                  <c:v>123.48</c:v>
                </c:pt>
                <c:pt idx="6" formatCode="0.0">
                  <c:v>134.94</c:v>
                </c:pt>
                <c:pt idx="7" formatCode="0.0">
                  <c:v>156.63</c:v>
                </c:pt>
                <c:pt idx="8" formatCode="0.0">
                  <c:v>163.51</c:v>
                </c:pt>
                <c:pt idx="9" formatCode="0.0">
                  <c:v>184.7</c:v>
                </c:pt>
                <c:pt idx="10" formatCode="0.0">
                  <c:v>205.73</c:v>
                </c:pt>
                <c:pt idx="11" formatCode="0.0">
                  <c:v>226.68</c:v>
                </c:pt>
                <c:pt idx="12" formatCode="0.0">
                  <c:v>254.33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C6-48C8-8136-BF4E92B3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03008"/>
        <c:axId val="272502616"/>
      </c:scatterChart>
      <c:valAx>
        <c:axId val="272503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2616"/>
        <c:crossesAt val="10"/>
        <c:crossBetween val="midCat"/>
      </c:valAx>
      <c:valAx>
        <c:axId val="2725026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77895113262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3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3FF7D17-F0A8-4F12-A2F9-3EE7D36EE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33" workbookViewId="0">
      <selection activeCell="T6" sqref="T6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6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79" t="s">
        <v>23</v>
      </c>
      <c r="B1" s="80"/>
      <c r="C1" s="80"/>
      <c r="D1" s="80"/>
      <c r="E1" s="80"/>
      <c r="F1" s="81"/>
    </row>
    <row r="2" spans="1:27" ht="23.1" customHeight="1" x14ac:dyDescent="0.6">
      <c r="A2" s="76" t="s">
        <v>4</v>
      </c>
      <c r="B2" s="77"/>
      <c r="C2" s="77"/>
      <c r="D2" s="77"/>
      <c r="E2" s="77"/>
      <c r="F2" s="7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168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COUNT(G39:G65)</f>
        <v>23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68.3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AVERAGE(G39:G65)</f>
        <v>83.065217391304344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59.9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(VAR(G39:G65))</f>
        <v>1060.7223715415034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97.5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STDEV(G39:G65)</f>
        <v>32.568733035558864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129.69999999999999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49.7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59.2</v>
      </c>
      <c r="C10" s="49"/>
      <c r="D10" s="10"/>
      <c r="E10" s="52"/>
      <c r="F10" s="9"/>
      <c r="S10" s="2" t="s">
        <v>12</v>
      </c>
      <c r="T10" s="34">
        <f>+B78</f>
        <v>0.52823100000000001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95.7</v>
      </c>
      <c r="C11" s="53"/>
      <c r="D11" s="55"/>
      <c r="E11" s="52"/>
      <c r="F11" s="9"/>
      <c r="S11" s="2" t="s">
        <v>13</v>
      </c>
      <c r="T11" s="34">
        <f>+B79</f>
        <v>1.0811500000000001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79.8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80.099999999999994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137.5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94.6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86.6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46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57.1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50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93.7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79.5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39.6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116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83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96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f>A25+1</f>
        <v>2566</v>
      </c>
      <c r="B26" s="8">
        <v>43</v>
      </c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4" t="s">
        <v>14</v>
      </c>
      <c r="D34" s="75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4" t="s">
        <v>22</v>
      </c>
      <c r="D35" s="75"/>
      <c r="E35" s="17">
        <f t="shared" ref="E35:Q35" si="1">ROUND((((-LN(-LN(1-1/E34)))+$B$81*$B$82)/$B$81),2)</f>
        <v>78.19</v>
      </c>
      <c r="F35" s="18">
        <f t="shared" si="1"/>
        <v>94.35</v>
      </c>
      <c r="G35" s="17">
        <f t="shared" si="1"/>
        <v>104.68</v>
      </c>
      <c r="H35" s="17">
        <f t="shared" si="1"/>
        <v>112.34</v>
      </c>
      <c r="I35" s="17">
        <f t="shared" si="1"/>
        <v>118.42</v>
      </c>
      <c r="J35" s="17">
        <f t="shared" si="1"/>
        <v>123.48</v>
      </c>
      <c r="K35" s="17">
        <f t="shared" si="1"/>
        <v>134.94</v>
      </c>
      <c r="L35" s="17">
        <f t="shared" si="1"/>
        <v>156.63</v>
      </c>
      <c r="M35" s="17">
        <f t="shared" si="1"/>
        <v>163.51</v>
      </c>
      <c r="N35" s="17">
        <f t="shared" si="1"/>
        <v>184.7</v>
      </c>
      <c r="O35" s="17">
        <f t="shared" si="1"/>
        <v>205.73</v>
      </c>
      <c r="P35" s="17">
        <f t="shared" si="1"/>
        <v>226.68</v>
      </c>
      <c r="Q35" s="17">
        <f t="shared" si="1"/>
        <v>254.33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168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68.3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59.9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97.5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129.69999999999999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49.7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59.2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95.7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79.8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80.099999999999994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137.5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94.6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86.6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46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57.1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50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93.7</v>
      </c>
      <c r="V55" s="5"/>
      <c r="W55" s="5"/>
      <c r="X55" s="5"/>
      <c r="Y55" s="5"/>
    </row>
    <row r="56" spans="1:27" ht="12" customHeight="1" x14ac:dyDescent="0.6">
      <c r="B56" s="35"/>
      <c r="E56" s="40"/>
      <c r="F56" s="70">
        <v>43452</v>
      </c>
      <c r="G56" s="21">
        <v>79.5</v>
      </c>
      <c r="V56" s="5"/>
      <c r="W56" s="5"/>
      <c r="X56" s="5"/>
      <c r="Y56" s="5"/>
    </row>
    <row r="57" spans="1:27" ht="12" customHeight="1" x14ac:dyDescent="0.6">
      <c r="B57" s="35"/>
      <c r="F57" s="71">
        <v>43817</v>
      </c>
      <c r="G57" s="21">
        <v>39.6</v>
      </c>
      <c r="V57" s="1" t="s">
        <v>0</v>
      </c>
    </row>
    <row r="58" spans="1:27" ht="12" customHeight="1" x14ac:dyDescent="0.6">
      <c r="B58" s="35"/>
      <c r="F58" s="20">
        <v>2563</v>
      </c>
      <c r="G58" s="21">
        <v>116</v>
      </c>
      <c r="V58" s="1" t="s">
        <v>0</v>
      </c>
      <c r="W58" s="1" t="s">
        <v>17</v>
      </c>
    </row>
    <row r="59" spans="1:27" ht="12" customHeight="1" x14ac:dyDescent="0.6">
      <c r="B59" s="35"/>
      <c r="F59" s="71">
        <v>2564</v>
      </c>
      <c r="G59" s="21">
        <v>83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20">
        <v>2565</v>
      </c>
      <c r="G60" s="21">
        <v>96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>
        <v>2566</v>
      </c>
      <c r="G61" s="21">
        <v>43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5</v>
      </c>
      <c r="B76" s="35"/>
      <c r="C76" s="42">
        <f>+A76+1</f>
        <v>6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3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0.52823100000000001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1.0811500000000001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3.3195948974115444E-2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67.152703475468158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Returnบ.ห้วยหม้อ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2023-12-06T07:08:31Z</dcterms:modified>
</cp:coreProperties>
</file>