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65" sheetId="1" r:id="rId1"/>
    <sheet name="Chart1" sheetId="2" r:id="rId2"/>
    <sheet name="รายเดือนP.65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'ตารางฝนP.65'!$A$1:$O$58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<sst xmlns="http://schemas.openxmlformats.org/spreadsheetml/2006/main" count="135" uniqueCount="29">
  <si>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</si>
  <si>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</si>
  <si>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</si>
  <si>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</si>
  <si>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</si>
  <si>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</si>
  <si>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</si>
  <si>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</si>
  <si>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</si>
  <si>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</si>
  <si>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</si>
  <si>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</si>
  <si>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</si>
  <si>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</si>
  <si>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</si>
  <si>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</si>
  <si>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</si>
  <si>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</si>
  <si>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</si>
  <si>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07751 สถานี P.65  อ.เวียงแหง  จ.เชียงใหม่</t>
  </si>
  <si>
    <t>เฉลี่ย</t>
  </si>
  <si>
    <t>ปี</t>
  </si>
  <si>
    <t>หมายเหตุ ปีพ.ศ.2545-2547 ไม่ได้สำรวจข้อมูลปริมาณฝน</t>
  </si>
  <si>
    <t xml:space="preserve">หมายเหตุ </t>
  </si>
  <si>
    <t>ปี2545- 2547 หยุดการสำรวจปริมาณน้าฝน</t>
  </si>
  <si>
    <t>วันฝนตก</t>
  </si>
  <si>
    <t>-</t>
  </si>
  <si>
    <t>ฝนเฉลี่ย(2538-2562)</t>
  </si>
  <si>
    <t>ฝนเฉลี่ย 2538-2563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</si>
</sst>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฿&quot;#,##0_);[Red]\(&quot;฿&quot;#,##0\)"/>
    <numFmt numFmtId="169" formatCode="&quot;฿&quot;#,##0.00_);[Red]\(&quot;฿&quot;#,##0.00\)"/>
    <numFmt numFmtId="170" formatCode="0.00_)"/>
    <numFmt numFmtId="171" formatCode="0_)"/>
    <numFmt numFmtId="172" formatCode="0.0"/>
    <numFmt numFmtId="173" formatCode="0.0_)"/>
    <numFmt numFmtId="174" formatCode="d\ \ด\ด\ด"/>
    <numFmt numFmtId="175" formatCode="#,##0_ ;\-#,##0\ "/>
    <numFmt numFmtId="176" formatCode="#,##0.0_ ;\-#,##0.0\ "/>
    <numFmt numFmtId="177" formatCode="0_ ;\-0\ 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name val="DilleniaUPC"/>
      <family val="1"/>
    </font>
    <font>
      <sz val="14"/>
      <color indexed="57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4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/>
    </xf>
    <xf numFmtId="170" fontId="5" fillId="0" borderId="0" xfId="0" applyFont="1" applyAlignment="1">
      <alignment horizontal="center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72" fontId="7" fillId="0" borderId="0" xfId="0" applyNumberFormat="1" applyFont="1" applyAlignment="1">
      <alignment vertical="center"/>
    </xf>
    <xf numFmtId="174" fontId="8" fillId="0" borderId="0" xfId="0" applyNumberFormat="1" applyFont="1" applyAlignment="1">
      <alignment vertical="center"/>
    </xf>
    <xf numFmtId="172" fontId="7" fillId="0" borderId="0" xfId="0" applyNumberFormat="1" applyFont="1" applyAlignment="1">
      <alignment horizontal="center" vertical="center"/>
    </xf>
    <xf numFmtId="172" fontId="9" fillId="0" borderId="0" xfId="0" applyNumberFormat="1" applyFont="1" applyAlignment="1">
      <alignment horizontal="centerContinuous" vertical="top"/>
    </xf>
    <xf numFmtId="172" fontId="10" fillId="0" borderId="0" xfId="0" applyNumberFormat="1" applyFont="1" applyAlignment="1">
      <alignment horizontal="centerContinuous"/>
    </xf>
    <xf numFmtId="170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72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vertical="center"/>
    </xf>
    <xf numFmtId="172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Border="1" applyAlignment="1">
      <alignment horizontal="right" vertical="center"/>
    </xf>
    <xf numFmtId="172" fontId="14" fillId="0" borderId="10" xfId="0" applyNumberFormat="1" applyFont="1" applyBorder="1" applyAlignment="1">
      <alignment horizontal="right" vertical="center"/>
    </xf>
    <xf numFmtId="172" fontId="12" fillId="0" borderId="10" xfId="0" applyNumberFormat="1" applyFont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70" fontId="0" fillId="35" borderId="11" xfId="0" applyFill="1" applyBorder="1" applyAlignment="1">
      <alignment horizontal="center" vertical="center"/>
    </xf>
    <xf numFmtId="170" fontId="0" fillId="34" borderId="11" xfId="0" applyFill="1" applyBorder="1" applyAlignment="1">
      <alignment horizontal="center" vertical="center"/>
    </xf>
    <xf numFmtId="171" fontId="16" fillId="34" borderId="12" xfId="0" applyNumberFormat="1" applyFont="1" applyFill="1" applyBorder="1" applyAlignment="1">
      <alignment horizontal="center" vertical="center"/>
    </xf>
    <xf numFmtId="171" fontId="16" fillId="34" borderId="13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/>
    </xf>
    <xf numFmtId="173" fontId="16" fillId="4" borderId="13" xfId="0" applyNumberFormat="1" applyFont="1" applyFill="1" applyBorder="1" applyAlignment="1">
      <alignment/>
    </xf>
    <xf numFmtId="171" fontId="16" fillId="4" borderId="14" xfId="0" applyNumberFormat="1" applyFont="1" applyFill="1" applyBorder="1" applyAlignment="1">
      <alignment/>
    </xf>
    <xf numFmtId="173" fontId="16" fillId="4" borderId="14" xfId="0" applyNumberFormat="1" applyFont="1" applyFill="1" applyBorder="1" applyAlignment="1">
      <alignment/>
    </xf>
    <xf numFmtId="173" fontId="16" fillId="32" borderId="12" xfId="0" applyNumberFormat="1" applyFont="1" applyFill="1" applyBorder="1" applyAlignment="1">
      <alignment horizontal="center" vertical="center"/>
    </xf>
    <xf numFmtId="173" fontId="16" fillId="0" borderId="0" xfId="0" applyNumberFormat="1" applyFont="1" applyAlignment="1">
      <alignment/>
    </xf>
    <xf numFmtId="171" fontId="16" fillId="4" borderId="0" xfId="0" applyNumberFormat="1" applyFont="1" applyFill="1" applyAlignment="1">
      <alignment/>
    </xf>
    <xf numFmtId="1" fontId="7" fillId="32" borderId="15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right" vertical="center"/>
    </xf>
    <xf numFmtId="173" fontId="7" fillId="33" borderId="16" xfId="0" applyNumberFormat="1" applyFont="1" applyFill="1" applyBorder="1" applyAlignment="1">
      <alignment vertical="center"/>
    </xf>
    <xf numFmtId="173" fontId="7" fillId="4" borderId="16" xfId="0" applyNumberFormat="1" applyFont="1" applyFill="1" applyBorder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vertical="center"/>
    </xf>
    <xf numFmtId="172" fontId="7" fillId="34" borderId="10" xfId="0" applyNumberFormat="1" applyFont="1" applyFill="1" applyBorder="1" applyAlignment="1">
      <alignment horizontal="right" vertical="center"/>
    </xf>
    <xf numFmtId="172" fontId="7" fillId="4" borderId="10" xfId="0" applyNumberFormat="1" applyFont="1" applyFill="1" applyBorder="1" applyAlignment="1">
      <alignment horizontal="center" vertical="center"/>
    </xf>
    <xf numFmtId="173" fontId="7" fillId="0" borderId="0" xfId="0" applyNumberFormat="1" applyFont="1" applyAlignment="1">
      <alignment vertical="center"/>
    </xf>
    <xf numFmtId="173" fontId="16" fillId="34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172" fontId="12" fillId="33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171" fontId="19" fillId="34" borderId="12" xfId="0" applyNumberFormat="1" applyFont="1" applyFill="1" applyBorder="1" applyAlignment="1">
      <alignment horizontal="center" vertical="center"/>
    </xf>
    <xf numFmtId="171" fontId="16" fillId="4" borderId="13" xfId="0" applyNumberFormat="1" applyFont="1" applyFill="1" applyBorder="1" applyAlignment="1">
      <alignment horizontal="center"/>
    </xf>
    <xf numFmtId="171" fontId="16" fillId="4" borderId="14" xfId="0" applyNumberFormat="1" applyFont="1" applyFill="1" applyBorder="1" applyAlignment="1">
      <alignment horizontal="center"/>
    </xf>
    <xf numFmtId="172" fontId="12" fillId="4" borderId="10" xfId="0" applyNumberFormat="1" applyFont="1" applyFill="1" applyBorder="1" applyAlignment="1">
      <alignment horizontal="right" vertical="center"/>
    </xf>
    <xf numFmtId="173" fontId="19" fillId="32" borderId="12" xfId="0" applyNumberFormat="1" applyFont="1" applyFill="1" applyBorder="1" applyAlignment="1">
      <alignment horizontal="center" vertical="center"/>
    </xf>
    <xf numFmtId="173" fontId="16" fillId="32" borderId="13" xfId="0" applyNumberFormat="1" applyFont="1" applyFill="1" applyBorder="1" applyAlignment="1">
      <alignment/>
    </xf>
    <xf numFmtId="1" fontId="20" fillId="32" borderId="10" xfId="0" applyNumberFormat="1" applyFont="1" applyFill="1" applyBorder="1" applyAlignment="1">
      <alignment horizontal="center" vertical="center"/>
    </xf>
    <xf numFmtId="172" fontId="20" fillId="33" borderId="10" xfId="0" applyNumberFormat="1" applyFont="1" applyFill="1" applyBorder="1" applyAlignment="1">
      <alignment vertical="center"/>
    </xf>
    <xf numFmtId="172" fontId="20" fillId="4" borderId="10" xfId="0" applyNumberFormat="1" applyFont="1" applyFill="1" applyBorder="1" applyAlignment="1">
      <alignment horizontal="right" vertical="center"/>
    </xf>
    <xf numFmtId="1" fontId="20" fillId="5" borderId="10" xfId="0" applyNumberFormat="1" applyFont="1" applyFill="1" applyBorder="1" applyAlignment="1">
      <alignment horizontal="center" vertical="center"/>
    </xf>
    <xf numFmtId="170" fontId="7" fillId="0" borderId="0" xfId="0" applyFont="1" applyAlignment="1">
      <alignment vertical="center"/>
    </xf>
    <xf numFmtId="172" fontId="7" fillId="0" borderId="0" xfId="0" applyNumberFormat="1" applyFont="1" applyAlignment="1">
      <alignment horizontal="center"/>
    </xf>
    <xf numFmtId="170" fontId="7" fillId="0" borderId="0" xfId="0" applyFont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7" fillId="36" borderId="10" xfId="0" applyNumberFormat="1" applyFont="1" applyFill="1" applyBorder="1" applyAlignment="1">
      <alignment horizontal="center" vertical="center"/>
    </xf>
    <xf numFmtId="172" fontId="7" fillId="36" borderId="10" xfId="0" applyNumberFormat="1" applyFont="1" applyFill="1" applyBorder="1" applyAlignment="1">
      <alignment horizontal="right" vertical="center"/>
    </xf>
    <xf numFmtId="170" fontId="2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171" fontId="17" fillId="5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70" fontId="7" fillId="0" borderId="17" xfId="0" applyFont="1" applyBorder="1" applyAlignment="1">
      <alignment horizontal="center" vertical="center"/>
    </xf>
    <xf numFmtId="170" fontId="7" fillId="0" borderId="0" xfId="0" applyFont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170" fontId="7" fillId="37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เวียงแหง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6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33475"/>
          <c:w val="0.8555"/>
          <c:h val="0.5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_ ;\-#,##0.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'ตารางฝนP.65'!$A$4:$A$30</c:f>
              <c:numCache>
                <c:ptCount val="27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  <c:pt idx="26">
                  <c:v>2564</c:v>
                </c:pt>
              </c:numCache>
            </c:numRef>
          </c:cat>
          <c:val>
            <c:numRef>
              <c:f>'ตารางฝนP.65'!$N$4:$N$30</c:f>
              <c:numCache>
                <c:ptCount val="27"/>
                <c:pt idx="0">
                  <c:v>1913.9</c:v>
                </c:pt>
                <c:pt idx="1">
                  <c:v>1120.6</c:v>
                </c:pt>
                <c:pt idx="2">
                  <c:v>873.9</c:v>
                </c:pt>
                <c:pt idx="3">
                  <c:v>912.2</c:v>
                </c:pt>
                <c:pt idx="4">
                  <c:v>1062.4</c:v>
                </c:pt>
                <c:pt idx="5">
                  <c:v>1219.3</c:v>
                </c:pt>
                <c:pt idx="6">
                  <c:v>1142.3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1437.4</c:v>
                </c:pt>
                <c:pt idx="11">
                  <c:v>1115.7</c:v>
                </c:pt>
                <c:pt idx="12">
                  <c:v>1046.5</c:v>
                </c:pt>
                <c:pt idx="13">
                  <c:v>1175.9</c:v>
                </c:pt>
                <c:pt idx="14">
                  <c:v>1054.7</c:v>
                </c:pt>
                <c:pt idx="15">
                  <c:v>1436</c:v>
                </c:pt>
                <c:pt idx="16">
                  <c:v>1513.9</c:v>
                </c:pt>
                <c:pt idx="17">
                  <c:v>1216.4999999999998</c:v>
                </c:pt>
                <c:pt idx="18">
                  <c:v>904.8</c:v>
                </c:pt>
                <c:pt idx="19">
                  <c:v>1088.1</c:v>
                </c:pt>
                <c:pt idx="20">
                  <c:v>937.4999999999999</c:v>
                </c:pt>
                <c:pt idx="21">
                  <c:v>1210.9</c:v>
                </c:pt>
                <c:pt idx="22">
                  <c:v>1281.8</c:v>
                </c:pt>
                <c:pt idx="23">
                  <c:v>983.8000000000001</c:v>
                </c:pt>
                <c:pt idx="24">
                  <c:v>701.6</c:v>
                </c:pt>
                <c:pt idx="25">
                  <c:v>1077.7</c:v>
                </c:pt>
                <c:pt idx="26">
                  <c:v>989.1</c:v>
                </c:pt>
              </c:numCache>
            </c:numRef>
          </c:val>
        </c:ser>
        <c:axId val="13935808"/>
        <c:axId val="58313409"/>
      </c:barChart>
      <c:lineChart>
        <c:grouping val="standard"/>
        <c:varyColors val="0"/>
        <c:ser>
          <c:idx val="1"/>
          <c:order val="1"/>
          <c:tx>
            <c:v>ปริมาณฝนเฉลี่ย 1,148.1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'ตารางฝนP.65'!$P$4:$P$27</c:f>
              <c:numCache>
                <c:ptCount val="24"/>
                <c:pt idx="0">
                  <c:v>1148.0557971014491</c:v>
                </c:pt>
                <c:pt idx="1">
                  <c:v>1148.0557971014491</c:v>
                </c:pt>
                <c:pt idx="2">
                  <c:v>1148.0557971014491</c:v>
                </c:pt>
                <c:pt idx="3">
                  <c:v>1148.0557971014491</c:v>
                </c:pt>
                <c:pt idx="4">
                  <c:v>1148.0557971014491</c:v>
                </c:pt>
                <c:pt idx="5">
                  <c:v>1148.0557971014491</c:v>
                </c:pt>
                <c:pt idx="6">
                  <c:v>1148.0557971014491</c:v>
                </c:pt>
                <c:pt idx="7">
                  <c:v>1148.0557971014491</c:v>
                </c:pt>
                <c:pt idx="8">
                  <c:v>1148.0557971014491</c:v>
                </c:pt>
                <c:pt idx="9">
                  <c:v>1148.0557971014491</c:v>
                </c:pt>
                <c:pt idx="10">
                  <c:v>1148.0557971014491</c:v>
                </c:pt>
                <c:pt idx="11">
                  <c:v>1148.0557971014491</c:v>
                </c:pt>
                <c:pt idx="12">
                  <c:v>1148.0557971014491</c:v>
                </c:pt>
                <c:pt idx="13">
                  <c:v>1148.0557971014491</c:v>
                </c:pt>
                <c:pt idx="14">
                  <c:v>1148.0557971014491</c:v>
                </c:pt>
                <c:pt idx="15">
                  <c:v>1148.0557971014491</c:v>
                </c:pt>
                <c:pt idx="16">
                  <c:v>1148.0557971014491</c:v>
                </c:pt>
                <c:pt idx="17">
                  <c:v>1148.0557971014491</c:v>
                </c:pt>
                <c:pt idx="18">
                  <c:v>1148.0557971014491</c:v>
                </c:pt>
                <c:pt idx="19">
                  <c:v>1148.0557971014491</c:v>
                </c:pt>
                <c:pt idx="20">
                  <c:v>1148.0557971014491</c:v>
                </c:pt>
                <c:pt idx="21">
                  <c:v>1148.0557971014491</c:v>
                </c:pt>
                <c:pt idx="22">
                  <c:v>1148.0557971014491</c:v>
                </c:pt>
                <c:pt idx="23">
                  <c:v>1148.0557971014491</c:v>
                </c:pt>
              </c:numCache>
            </c:numRef>
          </c:val>
          <c:smooth val="0"/>
        </c:ser>
        <c:axId val="13935808"/>
        <c:axId val="58313409"/>
      </c:line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9358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7"/>
          <c:y val="0.44525"/>
          <c:w val="0.337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P.65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เวียงแหง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'รายเดือนP.65'!$B$28:$M$28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'รายเดือนP.65'!$B$29:$M$29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'รายเดือนP.65'!$B$30:$M$30</c:f>
              <c:numCache/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'รายเดือนP.65'!$B$31:$M$31</c:f>
              <c:numCache/>
            </c:numRef>
          </c:val>
          <c:smooth val="0"/>
        </c:ser>
        <c:ser>
          <c:idx val="1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'รายเดือนP.65'!$B$32:$M$32</c:f>
              <c:numCache/>
            </c:numRef>
          </c:val>
          <c:smooth val="0"/>
        </c:ser>
        <c:ser>
          <c:idx val="13"/>
          <c:order val="5"/>
          <c:tx>
            <c:v>2553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'รายเดือนP.65'!$B$33:$M$33</c:f>
              <c:numCache/>
            </c:numRef>
          </c:val>
          <c:smooth val="0"/>
        </c:ser>
        <c:ser>
          <c:idx val="14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'รายเดือนP.65'!$B$34:$M$34</c:f>
              <c:numCache/>
            </c:numRef>
          </c:val>
          <c:smooth val="0"/>
        </c:ser>
        <c:ser>
          <c:idx val="0"/>
          <c:order val="7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'รายเดือนP.65'!$B$35:$M$35</c:f>
              <c:numCache/>
            </c:numRef>
          </c:val>
          <c:smooth val="0"/>
        </c:ser>
        <c:ser>
          <c:idx val="1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'รายเดือนP.65'!$B$36:$M$36</c:f>
              <c:numCache/>
            </c:numRef>
          </c:val>
          <c:smooth val="0"/>
        </c:ser>
        <c:ser>
          <c:idx val="2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'รายเดือนP.65'!$B$37:$M$37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'รายเดือนP.65'!$B$38:$M$38</c:f>
              <c:numCache/>
            </c:numRef>
          </c:val>
          <c:smooth val="0"/>
        </c:ser>
        <c:ser>
          <c:idx val="17"/>
          <c:order val="11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'รายเดือนP.65'!$B$39:$M$39</c:f>
              <c:numCache/>
            </c:numRef>
          </c:val>
          <c:smooth val="0"/>
        </c:ser>
        <c:ser>
          <c:idx val="16"/>
          <c:order val="12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'รายเดือนP.65'!$B$40:$M$40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'รายเดือนP.65'!$B$41:$M$41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'รายเดือนP.65'!$B$42:$M$42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'รายเดือนP.65'!$B$43:$M$43</c:f>
              <c:numCache/>
            </c:numRef>
          </c:val>
          <c:smooth val="0"/>
        </c:ser>
        <c:ser>
          <c:idx val="10"/>
          <c:order val="16"/>
          <c:tx>
            <c:v>เฉลี่ย2538-2563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'รายเดือนP.65'!$B$56:$M$56</c:f>
              <c:numCache/>
            </c:numRef>
          </c:val>
          <c:smooth val="0"/>
        </c:ser>
        <c:ser>
          <c:idx val="21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'รายเดือนP.65'!$B$17:$M$17</c:f>
              <c:strCache/>
            </c:strRef>
          </c:cat>
          <c:val>
            <c:numRef>
              <c:f>'รายเดือนP.65'!$B$44:$M$44</c:f>
              <c:numCache/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5765659"/>
        <c:crosses val="autoZero"/>
        <c:auto val="1"/>
        <c:lblOffset val="100"/>
        <c:tickLblSkip val="1"/>
        <c:noMultiLvlLbl val="0"/>
      </c:catAx>
      <c:valAx>
        <c:axId val="257656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550586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2"/>
  <sheetViews>
    <sheetView tabSelected="1" zoomScalePageLayoutView="0" workbookViewId="0" topLeftCell="A57">
      <selection activeCell="H72" sqref="H72:J72"/>
    </sheetView>
  </sheetViews>
  <sheetFormatPr defaultColWidth="9.7109375" defaultRowHeight="12.75"/>
  <cols>
    <col min="1" max="1" width="8.8515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20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5" t="s">
        <v>15</v>
      </c>
      <c r="O3" s="27" t="s">
        <v>16</v>
      </c>
      <c r="P3" s="80" t="s">
        <v>27</v>
      </c>
      <c r="Q3" s="81"/>
      <c r="S3" s="64"/>
      <c r="T3" s="64"/>
    </row>
    <row r="4" spans="1:19" s="2" customFormat="1" ht="15.75" customHeight="1">
      <c r="A4" s="71">
        <v>2538</v>
      </c>
      <c r="B4" s="18">
        <v>179</v>
      </c>
      <c r="C4" s="18">
        <v>507</v>
      </c>
      <c r="D4" s="18">
        <v>103.7</v>
      </c>
      <c r="E4" s="18">
        <v>343.8</v>
      </c>
      <c r="F4" s="18">
        <v>299.1</v>
      </c>
      <c r="G4" s="18">
        <v>270.4</v>
      </c>
      <c r="H4" s="18">
        <v>97</v>
      </c>
      <c r="I4" s="18">
        <v>49</v>
      </c>
      <c r="J4" s="18">
        <v>0</v>
      </c>
      <c r="K4" s="18">
        <v>0</v>
      </c>
      <c r="L4" s="18">
        <v>62</v>
      </c>
      <c r="M4" s="18">
        <v>2.9</v>
      </c>
      <c r="N4" s="72">
        <v>1913.9</v>
      </c>
      <c r="O4" s="28">
        <v>113</v>
      </c>
      <c r="P4" s="48">
        <f>N55</f>
        <v>1148.0557971014491</v>
      </c>
      <c r="S4" s="48"/>
    </row>
    <row r="5" spans="1:19" s="2" customFormat="1" ht="15.75" customHeight="1">
      <c r="A5" s="16">
        <v>2539</v>
      </c>
      <c r="B5" s="19">
        <v>77.9</v>
      </c>
      <c r="C5" s="19">
        <v>143.4</v>
      </c>
      <c r="D5" s="19">
        <v>182.3</v>
      </c>
      <c r="E5" s="19">
        <v>213.9</v>
      </c>
      <c r="F5" s="19">
        <v>255.5</v>
      </c>
      <c r="G5" s="19">
        <v>102.7</v>
      </c>
      <c r="H5" s="19">
        <v>76.9</v>
      </c>
      <c r="I5" s="19">
        <v>36</v>
      </c>
      <c r="J5" s="19">
        <v>13.6</v>
      </c>
      <c r="K5" s="19">
        <v>0</v>
      </c>
      <c r="L5" s="19">
        <v>0</v>
      </c>
      <c r="M5" s="19">
        <v>18.4</v>
      </c>
      <c r="N5" s="26">
        <v>1120.6</v>
      </c>
      <c r="O5" s="28">
        <v>109</v>
      </c>
      <c r="P5" s="48">
        <f>$P$4</f>
        <v>1148.0557971014491</v>
      </c>
      <c r="S5" s="48"/>
    </row>
    <row r="6" spans="1:19" s="2" customFormat="1" ht="15.75" customHeight="1">
      <c r="A6" s="16">
        <v>2540</v>
      </c>
      <c r="B6" s="19">
        <v>23.4</v>
      </c>
      <c r="C6" s="19">
        <v>108.3</v>
      </c>
      <c r="D6" s="19">
        <v>47.1</v>
      </c>
      <c r="E6" s="19">
        <v>291.6</v>
      </c>
      <c r="F6" s="19">
        <v>152.6</v>
      </c>
      <c r="G6" s="19">
        <v>122.4</v>
      </c>
      <c r="H6" s="19">
        <v>87.5</v>
      </c>
      <c r="I6" s="19">
        <v>39.8</v>
      </c>
      <c r="J6" s="19">
        <v>0</v>
      </c>
      <c r="K6" s="19">
        <v>0</v>
      </c>
      <c r="L6" s="19">
        <v>0</v>
      </c>
      <c r="M6" s="19">
        <v>1.2</v>
      </c>
      <c r="N6" s="26">
        <v>873.9</v>
      </c>
      <c r="O6" s="28">
        <v>108</v>
      </c>
      <c r="P6" s="48">
        <f>$P$4</f>
        <v>1148.0557971014491</v>
      </c>
      <c r="S6" s="48"/>
    </row>
    <row r="7" spans="1:19" s="2" customFormat="1" ht="15.75" customHeight="1">
      <c r="A7" s="16">
        <v>2541</v>
      </c>
      <c r="B7" s="19">
        <v>21.3</v>
      </c>
      <c r="C7" s="19">
        <v>213.1</v>
      </c>
      <c r="D7" s="19">
        <v>57.2</v>
      </c>
      <c r="E7" s="19">
        <v>106</v>
      </c>
      <c r="F7" s="19">
        <v>170</v>
      </c>
      <c r="G7" s="19">
        <v>212.8</v>
      </c>
      <c r="H7" s="19">
        <v>30.9</v>
      </c>
      <c r="I7" s="19">
        <v>32.4</v>
      </c>
      <c r="J7" s="19">
        <v>0</v>
      </c>
      <c r="K7" s="19">
        <v>55.6</v>
      </c>
      <c r="L7" s="19">
        <v>12.9</v>
      </c>
      <c r="M7" s="19">
        <v>0</v>
      </c>
      <c r="N7" s="26">
        <v>912.2</v>
      </c>
      <c r="O7" s="28">
        <v>95</v>
      </c>
      <c r="P7" s="48">
        <f aca="true" t="shared" si="0" ref="P7:P29">$P$4</f>
        <v>1148.0557971014491</v>
      </c>
      <c r="S7" s="48"/>
    </row>
    <row r="8" spans="1:19" s="2" customFormat="1" ht="15.75" customHeight="1">
      <c r="A8" s="16">
        <v>2542</v>
      </c>
      <c r="B8" s="19">
        <v>168.5</v>
      </c>
      <c r="C8" s="19">
        <v>184.9</v>
      </c>
      <c r="D8" s="19">
        <v>53.3</v>
      </c>
      <c r="E8" s="19">
        <v>71.9</v>
      </c>
      <c r="F8" s="19">
        <v>177</v>
      </c>
      <c r="G8" s="19">
        <v>172.1</v>
      </c>
      <c r="H8" s="19">
        <v>122.5</v>
      </c>
      <c r="I8" s="19">
        <v>7.5</v>
      </c>
      <c r="J8" s="19">
        <v>10.5</v>
      </c>
      <c r="K8" s="19">
        <v>0</v>
      </c>
      <c r="L8" s="19">
        <v>44.2</v>
      </c>
      <c r="M8" s="19">
        <v>50</v>
      </c>
      <c r="N8" s="26">
        <v>1062.4</v>
      </c>
      <c r="O8" s="28">
        <v>133</v>
      </c>
      <c r="P8" s="48">
        <f t="shared" si="0"/>
        <v>1148.0557971014491</v>
      </c>
      <c r="S8" s="48"/>
    </row>
    <row r="9" spans="1:19" s="2" customFormat="1" ht="15.75" customHeight="1">
      <c r="A9" s="16">
        <v>2543</v>
      </c>
      <c r="B9" s="19">
        <v>105.1</v>
      </c>
      <c r="C9" s="19">
        <v>232.8</v>
      </c>
      <c r="D9" s="19">
        <v>138.7</v>
      </c>
      <c r="E9" s="19">
        <v>200.7</v>
      </c>
      <c r="F9" s="19">
        <v>172.1</v>
      </c>
      <c r="G9" s="19">
        <v>188.7</v>
      </c>
      <c r="H9" s="19">
        <v>92.3</v>
      </c>
      <c r="I9" s="19">
        <v>0</v>
      </c>
      <c r="J9" s="19">
        <v>2.7</v>
      </c>
      <c r="K9" s="19">
        <v>18.4</v>
      </c>
      <c r="L9" s="19">
        <v>0</v>
      </c>
      <c r="M9" s="19">
        <v>67.8</v>
      </c>
      <c r="N9" s="26">
        <v>1219.3</v>
      </c>
      <c r="O9" s="28">
        <v>105</v>
      </c>
      <c r="P9" s="48">
        <f t="shared" si="0"/>
        <v>1148.0557971014491</v>
      </c>
      <c r="S9" s="48"/>
    </row>
    <row r="10" spans="1:19" s="2" customFormat="1" ht="15.75" customHeight="1">
      <c r="A10" s="16">
        <v>2544</v>
      </c>
      <c r="B10" s="19">
        <v>9.1</v>
      </c>
      <c r="C10" s="19">
        <v>320.9</v>
      </c>
      <c r="D10" s="19">
        <v>84.2</v>
      </c>
      <c r="E10" s="19">
        <v>140.2</v>
      </c>
      <c r="F10" s="19">
        <v>308.1</v>
      </c>
      <c r="G10" s="19">
        <v>97.6</v>
      </c>
      <c r="H10" s="19">
        <v>175.3</v>
      </c>
      <c r="I10" s="19">
        <v>0</v>
      </c>
      <c r="J10" s="19">
        <v>3.6</v>
      </c>
      <c r="K10" s="19">
        <v>0.1</v>
      </c>
      <c r="L10" s="19">
        <v>10</v>
      </c>
      <c r="M10" s="19">
        <v>3.2</v>
      </c>
      <c r="N10" s="26">
        <v>1142.3</v>
      </c>
      <c r="O10" s="28">
        <v>114</v>
      </c>
      <c r="P10" s="48">
        <f t="shared" si="0"/>
        <v>1148.0557971014491</v>
      </c>
      <c r="S10" s="48"/>
    </row>
    <row r="11" spans="1:19" s="2" customFormat="1" ht="15.75" customHeight="1">
      <c r="A11" s="44">
        <v>2545</v>
      </c>
      <c r="B11" s="45">
        <v>88.1</v>
      </c>
      <c r="C11" s="45">
        <v>229.7</v>
      </c>
      <c r="D11" s="45">
        <v>137.4</v>
      </c>
      <c r="E11" s="45">
        <v>60.8</v>
      </c>
      <c r="F11" s="45" t="s">
        <v>26</v>
      </c>
      <c r="G11" s="45" t="s">
        <v>26</v>
      </c>
      <c r="H11" s="45" t="s">
        <v>26</v>
      </c>
      <c r="I11" s="45" t="s">
        <v>26</v>
      </c>
      <c r="J11" s="45" t="s">
        <v>26</v>
      </c>
      <c r="K11" s="45" t="s">
        <v>26</v>
      </c>
      <c r="L11" s="45" t="s">
        <v>26</v>
      </c>
      <c r="M11" s="45" t="s">
        <v>26</v>
      </c>
      <c r="N11" s="46" t="s">
        <v>26</v>
      </c>
      <c r="O11" s="44" t="s">
        <v>26</v>
      </c>
      <c r="P11" s="48">
        <f t="shared" si="0"/>
        <v>1148.0557971014491</v>
      </c>
      <c r="S11" s="48"/>
    </row>
    <row r="12" spans="1:19" s="2" customFormat="1" ht="15.75" customHeight="1">
      <c r="A12" s="44">
        <v>2546</v>
      </c>
      <c r="B12" s="45" t="s">
        <v>26</v>
      </c>
      <c r="C12" s="45" t="s">
        <v>26</v>
      </c>
      <c r="D12" s="45" t="s">
        <v>26</v>
      </c>
      <c r="E12" s="45" t="s">
        <v>26</v>
      </c>
      <c r="F12" s="45" t="s">
        <v>26</v>
      </c>
      <c r="G12" s="45" t="s">
        <v>26</v>
      </c>
      <c r="H12" s="45" t="s">
        <v>26</v>
      </c>
      <c r="I12" s="45" t="s">
        <v>26</v>
      </c>
      <c r="J12" s="45" t="s">
        <v>26</v>
      </c>
      <c r="K12" s="45" t="s">
        <v>26</v>
      </c>
      <c r="L12" s="45" t="s">
        <v>26</v>
      </c>
      <c r="M12" s="45" t="s">
        <v>26</v>
      </c>
      <c r="N12" s="46" t="s">
        <v>26</v>
      </c>
      <c r="O12" s="44" t="s">
        <v>26</v>
      </c>
      <c r="P12" s="48">
        <f t="shared" si="0"/>
        <v>1148.0557971014491</v>
      </c>
      <c r="S12" s="48"/>
    </row>
    <row r="13" spans="1:19" s="2" customFormat="1" ht="15.75" customHeight="1">
      <c r="A13" s="44">
        <v>2547</v>
      </c>
      <c r="B13" s="45" t="s">
        <v>26</v>
      </c>
      <c r="C13" s="45" t="s">
        <v>26</v>
      </c>
      <c r="D13" s="45" t="s">
        <v>26</v>
      </c>
      <c r="E13" s="45" t="s">
        <v>26</v>
      </c>
      <c r="F13" s="45" t="s">
        <v>26</v>
      </c>
      <c r="G13" s="45" t="s">
        <v>26</v>
      </c>
      <c r="H13" s="45" t="s">
        <v>26</v>
      </c>
      <c r="I13" s="45" t="s">
        <v>26</v>
      </c>
      <c r="J13" s="45" t="s">
        <v>26</v>
      </c>
      <c r="K13" s="45" t="s">
        <v>26</v>
      </c>
      <c r="L13" s="45" t="s">
        <v>26</v>
      </c>
      <c r="M13" s="45" t="s">
        <v>26</v>
      </c>
      <c r="N13" s="46" t="s">
        <v>26</v>
      </c>
      <c r="O13" s="44" t="s">
        <v>26</v>
      </c>
      <c r="P13" s="48">
        <f t="shared" si="0"/>
        <v>1148.0557971014491</v>
      </c>
      <c r="S13" s="48"/>
    </row>
    <row r="14" spans="1:19" s="2" customFormat="1" ht="15.75" customHeight="1">
      <c r="A14" s="16">
        <v>2548</v>
      </c>
      <c r="B14" s="19">
        <v>86.3</v>
      </c>
      <c r="C14" s="19">
        <v>181.7</v>
      </c>
      <c r="D14" s="19">
        <v>118</v>
      </c>
      <c r="E14" s="19">
        <v>206.3</v>
      </c>
      <c r="F14" s="19">
        <v>184.8</v>
      </c>
      <c r="G14" s="19">
        <v>419</v>
      </c>
      <c r="H14" s="19">
        <v>128.9</v>
      </c>
      <c r="I14" s="19">
        <v>43.4</v>
      </c>
      <c r="J14" s="19">
        <v>65.2</v>
      </c>
      <c r="K14" s="19">
        <v>0</v>
      </c>
      <c r="L14" s="19">
        <v>1</v>
      </c>
      <c r="M14" s="19">
        <v>2.8</v>
      </c>
      <c r="N14" s="26">
        <v>1437.4</v>
      </c>
      <c r="O14" s="28">
        <v>145</v>
      </c>
      <c r="P14" s="48">
        <f t="shared" si="0"/>
        <v>1148.0557971014491</v>
      </c>
      <c r="S14" s="48"/>
    </row>
    <row r="15" spans="1:19" s="2" customFormat="1" ht="15.75" customHeight="1">
      <c r="A15" s="16">
        <v>2549</v>
      </c>
      <c r="B15" s="19">
        <v>123.8</v>
      </c>
      <c r="C15" s="19">
        <v>101.3</v>
      </c>
      <c r="D15" s="19">
        <v>80.1</v>
      </c>
      <c r="E15" s="19">
        <v>212.5</v>
      </c>
      <c r="F15" s="19">
        <v>228.9</v>
      </c>
      <c r="G15" s="19">
        <v>179.4</v>
      </c>
      <c r="H15" s="19">
        <v>154.3</v>
      </c>
      <c r="I15" s="19">
        <v>22</v>
      </c>
      <c r="J15" s="19">
        <v>0.6</v>
      </c>
      <c r="K15" s="19">
        <v>0</v>
      </c>
      <c r="L15" s="19">
        <v>0</v>
      </c>
      <c r="M15" s="19">
        <v>12.8</v>
      </c>
      <c r="N15" s="26">
        <v>1115.7</v>
      </c>
      <c r="O15" s="28">
        <v>139</v>
      </c>
      <c r="P15" s="48">
        <f t="shared" si="0"/>
        <v>1148.0557971014491</v>
      </c>
      <c r="S15" s="48"/>
    </row>
    <row r="16" spans="1:19" s="2" customFormat="1" ht="15.75" customHeight="1">
      <c r="A16" s="40">
        <v>2550</v>
      </c>
      <c r="B16" s="42">
        <v>67.1</v>
      </c>
      <c r="C16" s="41">
        <v>146.3</v>
      </c>
      <c r="D16" s="41">
        <v>171.5</v>
      </c>
      <c r="E16" s="42">
        <v>100.3</v>
      </c>
      <c r="F16" s="42">
        <v>190.4</v>
      </c>
      <c r="G16" s="42">
        <v>101.8</v>
      </c>
      <c r="H16" s="42">
        <v>109.6</v>
      </c>
      <c r="I16" s="42">
        <v>91.4</v>
      </c>
      <c r="J16" s="42">
        <v>1.8</v>
      </c>
      <c r="K16" s="42">
        <v>55.6</v>
      </c>
      <c r="L16" s="42">
        <v>7.8</v>
      </c>
      <c r="M16" s="42">
        <v>2.9</v>
      </c>
      <c r="N16" s="43">
        <v>1046.5</v>
      </c>
      <c r="O16" s="75">
        <v>151</v>
      </c>
      <c r="P16" s="48">
        <f t="shared" si="0"/>
        <v>1148.0557971014491</v>
      </c>
      <c r="S16" s="48"/>
    </row>
    <row r="17" spans="1:19" s="2" customFormat="1" ht="15.75" customHeight="1">
      <c r="A17" s="16">
        <v>2551</v>
      </c>
      <c r="B17" s="19">
        <v>158.6</v>
      </c>
      <c r="C17" s="19">
        <v>161.6</v>
      </c>
      <c r="D17" s="19">
        <v>107.9</v>
      </c>
      <c r="E17" s="19">
        <v>148.2</v>
      </c>
      <c r="F17" s="19">
        <v>270.6</v>
      </c>
      <c r="G17" s="19">
        <v>123.4</v>
      </c>
      <c r="H17" s="19">
        <v>131.3</v>
      </c>
      <c r="I17" s="19">
        <v>45.6</v>
      </c>
      <c r="J17" s="19">
        <v>0</v>
      </c>
      <c r="K17" s="19">
        <v>0</v>
      </c>
      <c r="L17" s="19">
        <v>0</v>
      </c>
      <c r="M17" s="19">
        <v>28.7</v>
      </c>
      <c r="N17" s="47">
        <v>1175.9</v>
      </c>
      <c r="O17" s="28">
        <v>148</v>
      </c>
      <c r="P17" s="48">
        <f t="shared" si="0"/>
        <v>1148.0557971014491</v>
      </c>
      <c r="S17" s="48"/>
    </row>
    <row r="18" spans="1:19" s="2" customFormat="1" ht="15.75" customHeight="1">
      <c r="A18" s="16">
        <v>2552</v>
      </c>
      <c r="B18" s="19">
        <v>29.9</v>
      </c>
      <c r="C18" s="19">
        <v>223</v>
      </c>
      <c r="D18" s="19">
        <v>101.7</v>
      </c>
      <c r="E18" s="19">
        <v>102.7</v>
      </c>
      <c r="F18" s="19">
        <v>235.4</v>
      </c>
      <c r="G18" s="19">
        <v>243.1</v>
      </c>
      <c r="H18" s="19">
        <v>83.2</v>
      </c>
      <c r="I18" s="19">
        <v>0</v>
      </c>
      <c r="J18" s="19">
        <v>1.2</v>
      </c>
      <c r="K18" s="19">
        <v>29.6</v>
      </c>
      <c r="L18" s="19">
        <v>0</v>
      </c>
      <c r="M18" s="19">
        <v>4.9</v>
      </c>
      <c r="N18" s="47">
        <v>1054.7</v>
      </c>
      <c r="O18" s="28">
        <v>130</v>
      </c>
      <c r="P18" s="48">
        <f t="shared" si="0"/>
        <v>1148.0557971014491</v>
      </c>
      <c r="S18" s="48"/>
    </row>
    <row r="19" spans="1:19" s="2" customFormat="1" ht="15.75" customHeight="1">
      <c r="A19" s="16">
        <v>2553</v>
      </c>
      <c r="B19" s="19">
        <v>0</v>
      </c>
      <c r="C19" s="19">
        <v>39.6</v>
      </c>
      <c r="D19" s="19">
        <v>203.2</v>
      </c>
      <c r="E19" s="19">
        <v>295.8</v>
      </c>
      <c r="F19" s="19">
        <v>340</v>
      </c>
      <c r="G19" s="19">
        <v>295.2</v>
      </c>
      <c r="H19" s="19">
        <v>126.1</v>
      </c>
      <c r="I19" s="19">
        <v>3.6</v>
      </c>
      <c r="J19" s="19">
        <v>3.2</v>
      </c>
      <c r="K19" s="19">
        <v>30.3</v>
      </c>
      <c r="L19" s="19">
        <v>0</v>
      </c>
      <c r="M19" s="19">
        <v>99</v>
      </c>
      <c r="N19" s="47">
        <v>1436</v>
      </c>
      <c r="O19" s="28">
        <v>136</v>
      </c>
      <c r="P19" s="48">
        <f t="shared" si="0"/>
        <v>1148.0557971014491</v>
      </c>
      <c r="S19" s="48"/>
    </row>
    <row r="20" spans="1:19" s="2" customFormat="1" ht="15.75" customHeight="1">
      <c r="A20" s="16">
        <v>2554</v>
      </c>
      <c r="B20" s="19">
        <v>298.30000000000007</v>
      </c>
      <c r="C20" s="19">
        <v>235.39999999999998</v>
      </c>
      <c r="D20" s="19">
        <v>121.1</v>
      </c>
      <c r="E20" s="19">
        <v>189.3</v>
      </c>
      <c r="F20" s="19">
        <v>232</v>
      </c>
      <c r="G20" s="19">
        <v>264.00000000000006</v>
      </c>
      <c r="H20" s="19">
        <v>132.1</v>
      </c>
      <c r="I20" s="19">
        <v>5.5</v>
      </c>
      <c r="J20" s="19">
        <v>4.3</v>
      </c>
      <c r="K20" s="19">
        <v>5.199999999999999</v>
      </c>
      <c r="L20" s="19">
        <v>0</v>
      </c>
      <c r="M20" s="19">
        <v>26.7</v>
      </c>
      <c r="N20" s="26">
        <v>1513.9</v>
      </c>
      <c r="O20" s="28">
        <v>150</v>
      </c>
      <c r="P20" s="48">
        <f t="shared" si="0"/>
        <v>1148.0557971014491</v>
      </c>
      <c r="S20" s="48"/>
    </row>
    <row r="21" spans="1:19" s="2" customFormat="1" ht="15.75" customHeight="1">
      <c r="A21" s="60">
        <v>2555</v>
      </c>
      <c r="B21" s="61">
        <v>45.4</v>
      </c>
      <c r="C21" s="61">
        <v>216.29999999999995</v>
      </c>
      <c r="D21" s="61">
        <v>99.60000000000002</v>
      </c>
      <c r="E21" s="61">
        <v>133.2</v>
      </c>
      <c r="F21" s="61">
        <v>198.10000000000002</v>
      </c>
      <c r="G21" s="61">
        <v>315.6</v>
      </c>
      <c r="H21" s="61">
        <v>62.70000000000001</v>
      </c>
      <c r="I21" s="61">
        <v>89.7</v>
      </c>
      <c r="J21" s="61">
        <v>2</v>
      </c>
      <c r="K21" s="61">
        <v>23.8</v>
      </c>
      <c r="L21" s="61">
        <v>3.8</v>
      </c>
      <c r="M21" s="61">
        <v>26.3</v>
      </c>
      <c r="N21" s="62">
        <v>1216.4999999999998</v>
      </c>
      <c r="O21" s="63">
        <v>137</v>
      </c>
      <c r="P21" s="48">
        <f t="shared" si="0"/>
        <v>1148.0557971014491</v>
      </c>
      <c r="S21" s="48"/>
    </row>
    <row r="22" spans="1:19" s="2" customFormat="1" ht="15.75" customHeight="1">
      <c r="A22" s="16">
        <v>2556</v>
      </c>
      <c r="B22" s="19">
        <v>20.4</v>
      </c>
      <c r="C22" s="19">
        <v>57.50000000000001</v>
      </c>
      <c r="D22" s="19">
        <v>82.2</v>
      </c>
      <c r="E22" s="19">
        <v>80.3</v>
      </c>
      <c r="F22" s="19">
        <v>239.49999999999997</v>
      </c>
      <c r="G22" s="19">
        <v>220.00000000000003</v>
      </c>
      <c r="H22" s="19">
        <v>127.09999999999998</v>
      </c>
      <c r="I22" s="19">
        <v>25.3</v>
      </c>
      <c r="J22" s="19">
        <v>52.49999999999999</v>
      </c>
      <c r="K22" s="19">
        <v>0</v>
      </c>
      <c r="L22" s="19">
        <v>0</v>
      </c>
      <c r="M22" s="19">
        <v>0</v>
      </c>
      <c r="N22" s="26">
        <v>904.8</v>
      </c>
      <c r="O22" s="28">
        <v>114</v>
      </c>
      <c r="P22" s="48">
        <f t="shared" si="0"/>
        <v>1148.0557971014491</v>
      </c>
      <c r="S22" s="48"/>
    </row>
    <row r="23" spans="1:19" s="2" customFormat="1" ht="15.75" customHeight="1">
      <c r="A23" s="16">
        <v>2557</v>
      </c>
      <c r="B23" s="19">
        <v>84.30000000000001</v>
      </c>
      <c r="C23" s="19">
        <v>120.99999999999999</v>
      </c>
      <c r="D23" s="19">
        <v>130.5</v>
      </c>
      <c r="E23" s="19">
        <v>158.60000000000008</v>
      </c>
      <c r="F23" s="19">
        <v>301.59999999999997</v>
      </c>
      <c r="G23" s="19">
        <v>128.5</v>
      </c>
      <c r="H23" s="19">
        <v>28.2</v>
      </c>
      <c r="I23" s="19">
        <v>78</v>
      </c>
      <c r="J23" s="19">
        <v>0</v>
      </c>
      <c r="K23" s="19">
        <v>28.6</v>
      </c>
      <c r="L23" s="19">
        <v>0</v>
      </c>
      <c r="M23" s="19">
        <v>28.8</v>
      </c>
      <c r="N23" s="26">
        <v>1088.1</v>
      </c>
      <c r="O23" s="28">
        <v>128</v>
      </c>
      <c r="P23" s="48">
        <f t="shared" si="0"/>
        <v>1148.0557971014491</v>
      </c>
      <c r="S23" s="48"/>
    </row>
    <row r="24" spans="1:19" s="2" customFormat="1" ht="15.75" customHeight="1">
      <c r="A24" s="16">
        <v>2558</v>
      </c>
      <c r="B24" s="19">
        <v>49.9</v>
      </c>
      <c r="C24" s="19">
        <v>137.1</v>
      </c>
      <c r="D24" s="19">
        <v>109.89999999999999</v>
      </c>
      <c r="E24" s="19">
        <v>214.7</v>
      </c>
      <c r="F24" s="19">
        <v>182.6</v>
      </c>
      <c r="G24" s="19">
        <v>118.89999999999999</v>
      </c>
      <c r="H24" s="19">
        <v>47.900000000000006</v>
      </c>
      <c r="I24" s="19">
        <v>20.299999999999997</v>
      </c>
      <c r="J24" s="19">
        <v>14.5</v>
      </c>
      <c r="K24" s="19">
        <v>25.1</v>
      </c>
      <c r="L24" s="19">
        <v>16.6</v>
      </c>
      <c r="M24" s="19">
        <v>0</v>
      </c>
      <c r="N24" s="26">
        <v>937.4999999999999</v>
      </c>
      <c r="O24" s="28">
        <v>121</v>
      </c>
      <c r="P24" s="48">
        <f t="shared" si="0"/>
        <v>1148.0557971014491</v>
      </c>
      <c r="R24" s="73"/>
      <c r="S24" s="48"/>
    </row>
    <row r="25" spans="1:19" s="2" customFormat="1" ht="15.75" customHeight="1">
      <c r="A25" s="16">
        <v>2559</v>
      </c>
      <c r="B25" s="19">
        <v>19.2</v>
      </c>
      <c r="C25" s="19">
        <v>175.2</v>
      </c>
      <c r="D25" s="19">
        <v>235.1</v>
      </c>
      <c r="E25" s="19">
        <v>170.9</v>
      </c>
      <c r="F25" s="19">
        <v>225.6</v>
      </c>
      <c r="G25" s="19">
        <v>192.6</v>
      </c>
      <c r="H25" s="19">
        <v>63.1</v>
      </c>
      <c r="I25" s="19">
        <v>95.7</v>
      </c>
      <c r="J25" s="19">
        <v>0.3</v>
      </c>
      <c r="K25" s="19">
        <v>24.9</v>
      </c>
      <c r="L25" s="19">
        <v>0</v>
      </c>
      <c r="M25" s="19">
        <v>8.3</v>
      </c>
      <c r="N25" s="26">
        <f aca="true" t="shared" si="1" ref="N25:N30">SUM(B25:M25)</f>
        <v>1210.9</v>
      </c>
      <c r="O25" s="28">
        <f aca="true" t="shared" si="2" ref="O25:O30">N67</f>
        <v>130</v>
      </c>
      <c r="P25" s="48">
        <f t="shared" si="0"/>
        <v>1148.0557971014491</v>
      </c>
      <c r="S25" s="48"/>
    </row>
    <row r="26" spans="1:19" s="2" customFormat="1" ht="15.75" customHeight="1">
      <c r="A26" s="16">
        <v>2560</v>
      </c>
      <c r="B26" s="19">
        <v>61.7</v>
      </c>
      <c r="C26" s="19">
        <v>215</v>
      </c>
      <c r="D26" s="19">
        <v>141.2</v>
      </c>
      <c r="E26" s="19">
        <v>219.1</v>
      </c>
      <c r="F26" s="19">
        <v>247.8</v>
      </c>
      <c r="G26" s="19">
        <v>156.7</v>
      </c>
      <c r="H26" s="19">
        <v>188.5</v>
      </c>
      <c r="I26" s="19">
        <v>12.5</v>
      </c>
      <c r="J26" s="19">
        <v>17.3</v>
      </c>
      <c r="K26" s="19">
        <v>12.5</v>
      </c>
      <c r="L26" s="19">
        <v>0</v>
      </c>
      <c r="M26" s="19">
        <v>9.5</v>
      </c>
      <c r="N26" s="26">
        <f t="shared" si="1"/>
        <v>1281.8</v>
      </c>
      <c r="O26" s="28">
        <f t="shared" si="2"/>
        <v>135</v>
      </c>
      <c r="P26" s="48">
        <f t="shared" si="0"/>
        <v>1148.0557971014491</v>
      </c>
      <c r="S26" s="48"/>
    </row>
    <row r="27" spans="1:19" s="2" customFormat="1" ht="15.75" customHeight="1">
      <c r="A27" s="16">
        <v>2561</v>
      </c>
      <c r="B27" s="19">
        <v>106.4</v>
      </c>
      <c r="C27" s="19">
        <v>198.4</v>
      </c>
      <c r="D27" s="19">
        <v>111.9</v>
      </c>
      <c r="E27" s="19">
        <v>124.7</v>
      </c>
      <c r="F27" s="19">
        <v>155.8</v>
      </c>
      <c r="G27" s="19">
        <v>83.4</v>
      </c>
      <c r="H27" s="19">
        <v>119.1</v>
      </c>
      <c r="I27" s="19">
        <v>36.4</v>
      </c>
      <c r="J27" s="19">
        <v>25</v>
      </c>
      <c r="K27" s="19">
        <v>22.7</v>
      </c>
      <c r="L27" s="19">
        <v>0</v>
      </c>
      <c r="M27" s="19">
        <v>0</v>
      </c>
      <c r="N27" s="26">
        <f t="shared" si="1"/>
        <v>983.8000000000001</v>
      </c>
      <c r="O27" s="28">
        <f t="shared" si="2"/>
        <v>94</v>
      </c>
      <c r="P27" s="48">
        <f t="shared" si="0"/>
        <v>1148.0557971014491</v>
      </c>
      <c r="S27" s="48"/>
    </row>
    <row r="28" spans="1:19" s="2" customFormat="1" ht="15.75" customHeight="1">
      <c r="A28" s="16">
        <v>2562</v>
      </c>
      <c r="B28" s="19">
        <v>8</v>
      </c>
      <c r="C28" s="19">
        <v>76</v>
      </c>
      <c r="D28" s="19">
        <v>53.7</v>
      </c>
      <c r="E28" s="19">
        <v>79.1</v>
      </c>
      <c r="F28" s="19">
        <v>291.6</v>
      </c>
      <c r="G28" s="19">
        <v>68</v>
      </c>
      <c r="H28" s="19">
        <v>92.6</v>
      </c>
      <c r="I28" s="19">
        <v>18.4</v>
      </c>
      <c r="J28" s="19">
        <v>13.5</v>
      </c>
      <c r="K28" s="19">
        <v>0</v>
      </c>
      <c r="L28" s="19">
        <v>0</v>
      </c>
      <c r="M28" s="19">
        <v>0.7</v>
      </c>
      <c r="N28" s="26">
        <f t="shared" si="1"/>
        <v>701.6</v>
      </c>
      <c r="O28" s="28">
        <f t="shared" si="2"/>
        <v>102</v>
      </c>
      <c r="P28" s="48">
        <f t="shared" si="0"/>
        <v>1148.0557971014491</v>
      </c>
      <c r="S28" s="48"/>
    </row>
    <row r="29" spans="1:19" s="2" customFormat="1" ht="15.75" customHeight="1">
      <c r="A29" s="16">
        <v>2563</v>
      </c>
      <c r="B29" s="19">
        <v>113.9</v>
      </c>
      <c r="C29" s="19">
        <v>90.8</v>
      </c>
      <c r="D29" s="19">
        <v>205.1</v>
      </c>
      <c r="E29" s="19">
        <v>151.7</v>
      </c>
      <c r="F29" s="19">
        <v>300.4</v>
      </c>
      <c r="G29" s="19">
        <v>90.6</v>
      </c>
      <c r="H29" s="19">
        <v>53.5</v>
      </c>
      <c r="I29" s="19">
        <v>42</v>
      </c>
      <c r="J29" s="19">
        <v>0</v>
      </c>
      <c r="K29" s="19">
        <v>2</v>
      </c>
      <c r="L29" s="19">
        <v>23.2</v>
      </c>
      <c r="M29" s="19">
        <v>4.5</v>
      </c>
      <c r="N29" s="26">
        <f t="shared" si="1"/>
        <v>1077.7</v>
      </c>
      <c r="O29" s="28">
        <f t="shared" si="2"/>
        <v>90</v>
      </c>
      <c r="P29" s="48">
        <f t="shared" si="0"/>
        <v>1148.0557971014491</v>
      </c>
      <c r="S29" s="48"/>
    </row>
    <row r="30" spans="1:19" s="2" customFormat="1" ht="15.75" customHeight="1">
      <c r="A30" s="50">
        <v>2564</v>
      </c>
      <c r="B30" s="51">
        <v>106.1</v>
      </c>
      <c r="C30" s="51">
        <v>156.4</v>
      </c>
      <c r="D30" s="51">
        <v>61.099999999999994</v>
      </c>
      <c r="E30" s="51">
        <v>162.99999999999997</v>
      </c>
      <c r="F30" s="51">
        <v>141.09999999999997</v>
      </c>
      <c r="G30" s="51">
        <v>234.4</v>
      </c>
      <c r="H30" s="51">
        <v>95.6</v>
      </c>
      <c r="I30" s="51">
        <v>31.4</v>
      </c>
      <c r="J30" s="51">
        <v>0</v>
      </c>
      <c r="K30" s="51"/>
      <c r="L30" s="51"/>
      <c r="M30" s="51"/>
      <c r="N30" s="57">
        <f t="shared" si="1"/>
        <v>989.1</v>
      </c>
      <c r="O30" s="52">
        <f t="shared" si="2"/>
        <v>89</v>
      </c>
      <c r="P30" s="74"/>
      <c r="S30" s="48"/>
    </row>
    <row r="31" spans="1:19" s="2" customFormat="1" ht="15.75" customHeight="1">
      <c r="A31" s="16">
        <v>2565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6"/>
      <c r="O31" s="28"/>
      <c r="P31" s="48"/>
      <c r="S31" s="48"/>
    </row>
    <row r="32" spans="1:19" s="2" customFormat="1" ht="15.75" customHeight="1">
      <c r="A32" s="16">
        <v>2566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6"/>
      <c r="O32" s="28"/>
      <c r="P32" s="48"/>
      <c r="S32" s="48"/>
    </row>
    <row r="33" spans="1:19" s="2" customFormat="1" ht="15.75" customHeight="1">
      <c r="A33" s="16">
        <v>2567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6"/>
      <c r="O33" s="28"/>
      <c r="P33" s="48"/>
      <c r="S33" s="48"/>
    </row>
    <row r="34" spans="1:19" s="2" customFormat="1" ht="15.75" customHeight="1">
      <c r="A34" s="16">
        <v>2568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6"/>
      <c r="O34" s="28"/>
      <c r="P34" s="48"/>
      <c r="S34" s="48"/>
    </row>
    <row r="35" spans="1:19" s="2" customFormat="1" ht="15.75" customHeight="1">
      <c r="A35" s="16">
        <v>2569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6"/>
      <c r="O35" s="28"/>
      <c r="P35" s="48"/>
      <c r="S35" s="48"/>
    </row>
    <row r="36" spans="1:19" s="2" customFormat="1" ht="15.75" customHeight="1">
      <c r="A36" s="16">
        <v>2570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6"/>
      <c r="O36" s="28"/>
      <c r="P36" s="48"/>
      <c r="S36" s="48"/>
    </row>
    <row r="37" spans="1:19" s="2" customFormat="1" ht="15.75" customHeight="1">
      <c r="A37" s="16">
        <v>2571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6"/>
      <c r="O37" s="28"/>
      <c r="P37" s="48"/>
      <c r="S37" s="48"/>
    </row>
    <row r="38" spans="1:19" s="2" customFormat="1" ht="15.75" customHeight="1">
      <c r="A38" s="16">
        <v>2572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6"/>
      <c r="O38" s="28"/>
      <c r="P38" s="48"/>
      <c r="S38" s="48"/>
    </row>
    <row r="39" spans="1:19" s="2" customFormat="1" ht="15.75" customHeight="1">
      <c r="A39" s="16">
        <v>2573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6"/>
      <c r="O39" s="28"/>
      <c r="P39" s="48"/>
      <c r="S39" s="48"/>
    </row>
    <row r="40" spans="1:19" s="2" customFormat="1" ht="15.75" customHeight="1">
      <c r="A40" s="16">
        <v>2574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6"/>
      <c r="O40" s="28"/>
      <c r="P40" s="48"/>
      <c r="S40" s="48"/>
    </row>
    <row r="41" spans="1:19" s="2" customFormat="1" ht="15.75" customHeight="1">
      <c r="A41" s="16">
        <v>2575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6"/>
      <c r="O41" s="28"/>
      <c r="P41" s="48"/>
      <c r="S41" s="48"/>
    </row>
    <row r="42" spans="1:19" s="2" customFormat="1" ht="15.75" customHeight="1">
      <c r="A42" s="16">
        <v>2576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6"/>
      <c r="O42" s="28"/>
      <c r="P42" s="48"/>
      <c r="S42" s="48"/>
    </row>
    <row r="43" spans="1:19" s="2" customFormat="1" ht="15.75" customHeight="1">
      <c r="A43" s="16">
        <v>2577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6"/>
      <c r="O43" s="28"/>
      <c r="P43" s="48"/>
      <c r="S43" s="48"/>
    </row>
    <row r="44" spans="1:19" s="2" customFormat="1" ht="15.75" customHeight="1">
      <c r="A44" s="16">
        <v>2578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6"/>
      <c r="O44" s="28"/>
      <c r="P44" s="48"/>
      <c r="S44" s="48"/>
    </row>
    <row r="45" spans="1:19" s="2" customFormat="1" ht="15.75" customHeight="1">
      <c r="A45" s="16">
        <v>2579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6"/>
      <c r="O45" s="28"/>
      <c r="P45" s="48"/>
      <c r="S45" s="48"/>
    </row>
    <row r="46" spans="1:19" s="2" customFormat="1" ht="15.75" customHeight="1">
      <c r="A46" s="16">
        <v>2580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6"/>
      <c r="O46" s="28"/>
      <c r="P46" s="48"/>
      <c r="S46" s="48"/>
    </row>
    <row r="47" spans="1:19" s="2" customFormat="1" ht="15.75" customHeight="1">
      <c r="A47" s="16">
        <v>2581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6"/>
      <c r="O47" s="28"/>
      <c r="P47" s="48"/>
      <c r="S47" s="48"/>
    </row>
    <row r="48" spans="1:19" s="2" customFormat="1" ht="15.75" customHeight="1">
      <c r="A48" s="16">
        <v>2582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6"/>
      <c r="O48" s="28"/>
      <c r="P48" s="48"/>
      <c r="S48" s="48"/>
    </row>
    <row r="49" spans="1:19" s="2" customFormat="1" ht="15.75" customHeight="1">
      <c r="A49" s="16">
        <v>2583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6"/>
      <c r="O49" s="28"/>
      <c r="P49" s="48"/>
      <c r="S49" s="48"/>
    </row>
    <row r="50" spans="1:19" s="2" customFormat="1" ht="15.75" customHeight="1">
      <c r="A50" s="16">
        <v>2584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6"/>
      <c r="O50" s="28"/>
      <c r="P50" s="48"/>
      <c r="S50" s="48"/>
    </row>
    <row r="51" spans="1:19" s="2" customFormat="1" ht="15.75" customHeight="1">
      <c r="A51" s="16">
        <v>2585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6"/>
      <c r="O51" s="28"/>
      <c r="P51" s="48"/>
      <c r="S51" s="48"/>
    </row>
    <row r="52" spans="1:19" s="2" customFormat="1" ht="15.75" customHeight="1">
      <c r="A52" s="16">
        <v>2586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6"/>
      <c r="O52" s="28"/>
      <c r="P52" s="48"/>
      <c r="S52" s="48"/>
    </row>
    <row r="53" spans="1:19" s="2" customFormat="1" ht="15.75" customHeight="1">
      <c r="A53" s="16">
        <v>2587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6"/>
      <c r="O53" s="28"/>
      <c r="P53" s="48"/>
      <c r="S53" s="48"/>
    </row>
    <row r="54" spans="1:15" s="2" customFormat="1" ht="15.75" customHeight="1">
      <c r="A54" s="21" t="s">
        <v>17</v>
      </c>
      <c r="B54" s="23">
        <f>MAX(B4:B29)</f>
        <v>298.30000000000007</v>
      </c>
      <c r="C54" s="23">
        <f aca="true" t="shared" si="3" ref="C54:M54">MAX(C4:C29)</f>
        <v>507</v>
      </c>
      <c r="D54" s="23">
        <f t="shared" si="3"/>
        <v>235.1</v>
      </c>
      <c r="E54" s="23">
        <f t="shared" si="3"/>
        <v>343.8</v>
      </c>
      <c r="F54" s="23">
        <f t="shared" si="3"/>
        <v>340</v>
      </c>
      <c r="G54" s="23">
        <f t="shared" si="3"/>
        <v>419</v>
      </c>
      <c r="H54" s="23">
        <f t="shared" si="3"/>
        <v>188.5</v>
      </c>
      <c r="I54" s="23">
        <f t="shared" si="3"/>
        <v>95.7</v>
      </c>
      <c r="J54" s="23">
        <f t="shared" si="3"/>
        <v>65.2</v>
      </c>
      <c r="K54" s="23">
        <f t="shared" si="3"/>
        <v>55.6</v>
      </c>
      <c r="L54" s="23">
        <f t="shared" si="3"/>
        <v>62</v>
      </c>
      <c r="M54" s="23">
        <f t="shared" si="3"/>
        <v>99</v>
      </c>
      <c r="N54" s="23">
        <f>MAX(N4:N29)</f>
        <v>1913.9</v>
      </c>
      <c r="O54" s="76">
        <f>MAX(O4:O29)</f>
        <v>151</v>
      </c>
    </row>
    <row r="55" spans="1:15" s="2" customFormat="1" ht="15.75" customHeight="1">
      <c r="A55" s="53" t="s">
        <v>20</v>
      </c>
      <c r="B55" s="24">
        <f>AVERAGE(B4:B29)</f>
        <v>81.06666666666669</v>
      </c>
      <c r="C55" s="24">
        <f aca="true" t="shared" si="4" ref="C55:M55">AVERAGE(C4:C29)</f>
        <v>179.84583333333333</v>
      </c>
      <c r="D55" s="24">
        <f t="shared" si="4"/>
        <v>119.8583333333333</v>
      </c>
      <c r="E55" s="24">
        <f t="shared" si="4"/>
        <v>167.3458333333333</v>
      </c>
      <c r="F55" s="24">
        <f t="shared" si="4"/>
        <v>233.0217391304348</v>
      </c>
      <c r="G55" s="24">
        <f t="shared" si="4"/>
        <v>181.1695652173913</v>
      </c>
      <c r="H55" s="24">
        <f t="shared" si="4"/>
        <v>101.33043478260868</v>
      </c>
      <c r="I55" s="24">
        <f t="shared" si="4"/>
        <v>34.54347826086956</v>
      </c>
      <c r="J55" s="24">
        <f t="shared" si="4"/>
        <v>10.078260869565218</v>
      </c>
      <c r="K55" s="24">
        <f t="shared" si="4"/>
        <v>14.539130434782608</v>
      </c>
      <c r="L55" s="24">
        <f t="shared" si="4"/>
        <v>7.891304347826088</v>
      </c>
      <c r="M55" s="24">
        <f t="shared" si="4"/>
        <v>17.36521739130435</v>
      </c>
      <c r="N55" s="24">
        <f>SUM(B55:M55)</f>
        <v>1148.0557971014491</v>
      </c>
      <c r="O55" s="77">
        <f>AVERAGE(O4:O29)</f>
        <v>122.91304347826087</v>
      </c>
    </row>
    <row r="56" spans="1:15" s="2" customFormat="1" ht="15.75" customHeight="1">
      <c r="A56" s="22" t="s">
        <v>18</v>
      </c>
      <c r="B56" s="25">
        <f>MIN(B4:B29)</f>
        <v>0</v>
      </c>
      <c r="C56" s="25">
        <f aca="true" t="shared" si="5" ref="C56:M56">MIN(C4:C29)</f>
        <v>39.6</v>
      </c>
      <c r="D56" s="25">
        <f t="shared" si="5"/>
        <v>47.1</v>
      </c>
      <c r="E56" s="25">
        <f t="shared" si="5"/>
        <v>60.8</v>
      </c>
      <c r="F56" s="25">
        <f t="shared" si="5"/>
        <v>152.6</v>
      </c>
      <c r="G56" s="25">
        <f t="shared" si="5"/>
        <v>68</v>
      </c>
      <c r="H56" s="25">
        <f t="shared" si="5"/>
        <v>28.2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MIN(N4:N29)</f>
        <v>701.6</v>
      </c>
      <c r="O56" s="78">
        <f>MIN(O4:O29)</f>
        <v>90</v>
      </c>
    </row>
    <row r="57" spans="1:15" s="2" customFormat="1" ht="15" customHeight="1">
      <c r="A57" s="7" t="s">
        <v>23</v>
      </c>
      <c r="B57" s="8" t="s">
        <v>24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/>
      <c r="O59" s="1"/>
    </row>
    <row r="60" spans="1:8" ht="17.25" customHeight="1">
      <c r="A60" s="3" t="s">
        <v>1</v>
      </c>
      <c r="F60" s="83"/>
      <c r="G60" s="83"/>
      <c r="H60" s="83"/>
    </row>
    <row r="61" ht="17.25" customHeight="1"/>
    <row r="62" ht="17.25" customHeight="1"/>
    <row r="63" ht="17.25" customHeight="1"/>
    <row r="64" spans="1:14" ht="17.25" customHeight="1">
      <c r="A64" s="82" t="s">
        <v>25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</row>
    <row r="65" spans="1:14" ht="17.25" customHeight="1">
      <c r="A65" s="66" t="s">
        <v>21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5" t="s">
        <v>15</v>
      </c>
    </row>
    <row r="66" spans="1:14" ht="17.25" customHeight="1">
      <c r="A66" s="67">
        <v>2558</v>
      </c>
      <c r="B66" s="68">
        <v>7</v>
      </c>
      <c r="C66" s="68">
        <v>13</v>
      </c>
      <c r="D66" s="68">
        <v>13</v>
      </c>
      <c r="E66" s="68">
        <v>22</v>
      </c>
      <c r="F66" s="68">
        <v>21</v>
      </c>
      <c r="G66" s="68">
        <v>16</v>
      </c>
      <c r="H66" s="68">
        <v>15</v>
      </c>
      <c r="I66" s="68">
        <v>6</v>
      </c>
      <c r="J66" s="68">
        <v>2</v>
      </c>
      <c r="K66" s="68">
        <v>3</v>
      </c>
      <c r="L66" s="68">
        <v>3</v>
      </c>
      <c r="M66" s="68">
        <v>0</v>
      </c>
      <c r="N66" s="68">
        <f aca="true" t="shared" si="6" ref="N66:N71">SUM(B66:M66)</f>
        <v>121</v>
      </c>
    </row>
    <row r="67" spans="1:14" ht="17.25" customHeight="1">
      <c r="A67" s="67">
        <v>2559</v>
      </c>
      <c r="B67" s="68">
        <v>2</v>
      </c>
      <c r="C67" s="68">
        <v>15</v>
      </c>
      <c r="D67" s="68">
        <v>24</v>
      </c>
      <c r="E67" s="68">
        <v>26</v>
      </c>
      <c r="F67" s="68">
        <v>19</v>
      </c>
      <c r="G67" s="68">
        <v>19</v>
      </c>
      <c r="H67" s="68">
        <v>13</v>
      </c>
      <c r="I67" s="68">
        <v>5</v>
      </c>
      <c r="J67" s="68">
        <v>1</v>
      </c>
      <c r="K67" s="68">
        <v>5</v>
      </c>
      <c r="L67" s="68">
        <v>0</v>
      </c>
      <c r="M67" s="68">
        <v>1</v>
      </c>
      <c r="N67" s="68">
        <f t="shared" si="6"/>
        <v>130</v>
      </c>
    </row>
    <row r="68" spans="1:14" ht="17.25" customHeight="1">
      <c r="A68" s="67">
        <v>2560</v>
      </c>
      <c r="B68" s="68">
        <v>9</v>
      </c>
      <c r="C68" s="68">
        <v>19</v>
      </c>
      <c r="D68" s="68">
        <v>22</v>
      </c>
      <c r="E68" s="68">
        <v>21</v>
      </c>
      <c r="F68" s="68">
        <v>22</v>
      </c>
      <c r="G68" s="68">
        <v>19</v>
      </c>
      <c r="H68" s="68">
        <v>14</v>
      </c>
      <c r="I68" s="68">
        <v>3</v>
      </c>
      <c r="J68" s="68">
        <v>2</v>
      </c>
      <c r="K68" s="68">
        <v>2</v>
      </c>
      <c r="L68" s="68">
        <v>0</v>
      </c>
      <c r="M68" s="68">
        <v>2</v>
      </c>
      <c r="N68" s="68">
        <f t="shared" si="6"/>
        <v>135</v>
      </c>
    </row>
    <row r="69" spans="1:14" ht="17.25" customHeight="1">
      <c r="A69" s="67">
        <v>2561</v>
      </c>
      <c r="B69" s="68">
        <v>6</v>
      </c>
      <c r="C69" s="68">
        <v>10</v>
      </c>
      <c r="D69" s="68">
        <v>16</v>
      </c>
      <c r="E69" s="68">
        <v>14</v>
      </c>
      <c r="F69" s="68">
        <v>17</v>
      </c>
      <c r="G69" s="68">
        <v>9</v>
      </c>
      <c r="H69" s="68">
        <v>10</v>
      </c>
      <c r="I69" s="68">
        <v>4</v>
      </c>
      <c r="J69" s="68">
        <v>6</v>
      </c>
      <c r="K69" s="68">
        <v>2</v>
      </c>
      <c r="L69" s="68">
        <v>0</v>
      </c>
      <c r="M69" s="68">
        <v>0</v>
      </c>
      <c r="N69" s="68">
        <f t="shared" si="6"/>
        <v>94</v>
      </c>
    </row>
    <row r="70" spans="1:14" ht="17.25" customHeight="1">
      <c r="A70" s="67">
        <v>2562</v>
      </c>
      <c r="B70" s="68">
        <v>1</v>
      </c>
      <c r="C70" s="68">
        <v>6</v>
      </c>
      <c r="D70" s="68">
        <v>13</v>
      </c>
      <c r="E70" s="68">
        <v>21</v>
      </c>
      <c r="F70" s="68">
        <v>30</v>
      </c>
      <c r="G70" s="68">
        <v>11</v>
      </c>
      <c r="H70" s="68">
        <v>13</v>
      </c>
      <c r="I70" s="68">
        <v>5</v>
      </c>
      <c r="J70" s="68">
        <v>1</v>
      </c>
      <c r="K70" s="68">
        <v>0</v>
      </c>
      <c r="L70" s="68">
        <v>0</v>
      </c>
      <c r="M70" s="68">
        <v>1</v>
      </c>
      <c r="N70" s="68">
        <f t="shared" si="6"/>
        <v>102</v>
      </c>
    </row>
    <row r="71" spans="1:14" ht="17.25" customHeight="1">
      <c r="A71" s="67">
        <v>2563</v>
      </c>
      <c r="B71" s="68">
        <v>7</v>
      </c>
      <c r="C71" s="68">
        <v>8</v>
      </c>
      <c r="D71" s="68">
        <v>14</v>
      </c>
      <c r="E71" s="68">
        <v>14</v>
      </c>
      <c r="F71" s="68">
        <v>21</v>
      </c>
      <c r="G71" s="68">
        <v>12</v>
      </c>
      <c r="H71" s="68">
        <v>8</v>
      </c>
      <c r="I71" s="68">
        <v>1</v>
      </c>
      <c r="J71" s="68">
        <v>0</v>
      </c>
      <c r="K71" s="68">
        <v>1</v>
      </c>
      <c r="L71" s="68">
        <v>3</v>
      </c>
      <c r="M71" s="68">
        <v>1</v>
      </c>
      <c r="N71" s="68">
        <f t="shared" si="6"/>
        <v>90</v>
      </c>
    </row>
    <row r="72" spans="1:14" ht="17.25" customHeight="1">
      <c r="A72" s="69">
        <v>2564</v>
      </c>
      <c r="B72" s="70">
        <v>10</v>
      </c>
      <c r="C72" s="70">
        <v>9</v>
      </c>
      <c r="D72" s="70">
        <v>7</v>
      </c>
      <c r="E72" s="70">
        <v>13</v>
      </c>
      <c r="F72" s="70">
        <v>18</v>
      </c>
      <c r="G72" s="70">
        <v>19</v>
      </c>
      <c r="H72" s="70">
        <v>7</v>
      </c>
      <c r="I72" s="70">
        <v>6</v>
      </c>
      <c r="J72" s="70">
        <v>0</v>
      </c>
      <c r="K72" s="70"/>
      <c r="L72" s="70"/>
      <c r="M72" s="70"/>
      <c r="N72" s="70">
        <f>SUM(B72:M72)</f>
        <v>89</v>
      </c>
    </row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</sheetData>
  <sheetProtection/>
  <mergeCells count="4">
    <mergeCell ref="A2:O2"/>
    <mergeCell ref="P3:Q3"/>
    <mergeCell ref="A64:N64"/>
    <mergeCell ref="F60:H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9"/>
  <sheetViews>
    <sheetView zoomScalePageLayoutView="0" workbookViewId="0" topLeftCell="A37">
      <selection activeCell="I44" sqref="I44:J4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28</v>
      </c>
    </row>
    <row r="18" spans="1:18" ht="12" customHeight="1">
      <c r="A18" s="31">
        <v>2538</v>
      </c>
      <c r="B18" s="37">
        <v>179</v>
      </c>
      <c r="C18" s="37">
        <v>507</v>
      </c>
      <c r="D18" s="37">
        <v>103.7</v>
      </c>
      <c r="E18" s="37">
        <v>343.8</v>
      </c>
      <c r="F18" s="37">
        <v>299.1</v>
      </c>
      <c r="G18" s="37">
        <v>270.4</v>
      </c>
      <c r="H18" s="37">
        <v>97</v>
      </c>
      <c r="I18" s="37">
        <v>49</v>
      </c>
      <c r="J18" s="37">
        <v>0</v>
      </c>
      <c r="K18" s="37">
        <v>0</v>
      </c>
      <c r="L18" s="37">
        <v>62</v>
      </c>
      <c r="M18" s="37">
        <v>2.9</v>
      </c>
      <c r="N18" s="37">
        <v>1913.9</v>
      </c>
      <c r="O18" s="31">
        <v>113</v>
      </c>
      <c r="R18" s="38">
        <f>$N$56</f>
        <v>1148.0557971014491</v>
      </c>
    </row>
    <row r="19" spans="1:18" ht="12" customHeight="1">
      <c r="A19" s="31">
        <v>2539</v>
      </c>
      <c r="B19" s="37">
        <v>77.9</v>
      </c>
      <c r="C19" s="37">
        <v>143.4</v>
      </c>
      <c r="D19" s="37">
        <v>182.3</v>
      </c>
      <c r="E19" s="37">
        <v>213.9</v>
      </c>
      <c r="F19" s="37">
        <v>255.5</v>
      </c>
      <c r="G19" s="37">
        <v>102.7</v>
      </c>
      <c r="H19" s="37">
        <v>76.9</v>
      </c>
      <c r="I19" s="37">
        <v>36</v>
      </c>
      <c r="J19" s="37">
        <v>13.6</v>
      </c>
      <c r="K19" s="37">
        <v>0</v>
      </c>
      <c r="L19" s="37">
        <v>0</v>
      </c>
      <c r="M19" s="37">
        <v>18.4</v>
      </c>
      <c r="N19" s="37">
        <v>1120.6</v>
      </c>
      <c r="O19" s="31">
        <v>109</v>
      </c>
      <c r="R19" s="38">
        <f aca="true" t="shared" si="0" ref="R19:R54">$N$56</f>
        <v>1148.0557971014491</v>
      </c>
    </row>
    <row r="20" spans="1:18" ht="12" customHeight="1">
      <c r="A20" s="31">
        <v>2540</v>
      </c>
      <c r="B20" s="37">
        <v>23.4</v>
      </c>
      <c r="C20" s="37">
        <v>108.3</v>
      </c>
      <c r="D20" s="37">
        <v>47.1</v>
      </c>
      <c r="E20" s="37">
        <v>291.6</v>
      </c>
      <c r="F20" s="37">
        <v>152.6</v>
      </c>
      <c r="G20" s="37">
        <v>122.4</v>
      </c>
      <c r="H20" s="37">
        <v>87.5</v>
      </c>
      <c r="I20" s="37">
        <v>39.8</v>
      </c>
      <c r="J20" s="37">
        <v>0</v>
      </c>
      <c r="K20" s="37">
        <v>0</v>
      </c>
      <c r="L20" s="37">
        <v>0</v>
      </c>
      <c r="M20" s="37">
        <v>1.2</v>
      </c>
      <c r="N20" s="37">
        <v>873.9</v>
      </c>
      <c r="O20" s="31">
        <v>108</v>
      </c>
      <c r="R20" s="38">
        <f t="shared" si="0"/>
        <v>1148.0557971014491</v>
      </c>
    </row>
    <row r="21" spans="1:18" ht="12" customHeight="1">
      <c r="A21" s="31">
        <v>2541</v>
      </c>
      <c r="B21" s="37">
        <v>21.3</v>
      </c>
      <c r="C21" s="37">
        <v>213.1</v>
      </c>
      <c r="D21" s="37">
        <v>57.2</v>
      </c>
      <c r="E21" s="37">
        <v>106</v>
      </c>
      <c r="F21" s="37">
        <v>170</v>
      </c>
      <c r="G21" s="37">
        <v>212.8</v>
      </c>
      <c r="H21" s="37">
        <v>30.9</v>
      </c>
      <c r="I21" s="37">
        <v>32.4</v>
      </c>
      <c r="J21" s="37">
        <v>0</v>
      </c>
      <c r="K21" s="37">
        <v>55.6</v>
      </c>
      <c r="L21" s="37">
        <v>12.9</v>
      </c>
      <c r="M21" s="37">
        <v>0</v>
      </c>
      <c r="N21" s="37">
        <v>912.2</v>
      </c>
      <c r="O21" s="31">
        <v>95</v>
      </c>
      <c r="R21" s="38">
        <f t="shared" si="0"/>
        <v>1148.0557971014491</v>
      </c>
    </row>
    <row r="22" spans="1:18" ht="12" customHeight="1">
      <c r="A22" s="31">
        <v>2542</v>
      </c>
      <c r="B22" s="37">
        <v>168.5</v>
      </c>
      <c r="C22" s="37">
        <v>184.9</v>
      </c>
      <c r="D22" s="37">
        <v>53.3</v>
      </c>
      <c r="E22" s="37">
        <v>71.9</v>
      </c>
      <c r="F22" s="37">
        <v>177</v>
      </c>
      <c r="G22" s="37">
        <v>172.1</v>
      </c>
      <c r="H22" s="37">
        <v>122.5</v>
      </c>
      <c r="I22" s="37">
        <v>7.5</v>
      </c>
      <c r="J22" s="37">
        <v>10.5</v>
      </c>
      <c r="K22" s="37">
        <v>0</v>
      </c>
      <c r="L22" s="37">
        <v>44.2</v>
      </c>
      <c r="M22" s="37">
        <v>50</v>
      </c>
      <c r="N22" s="37">
        <v>1062.4</v>
      </c>
      <c r="O22" s="31">
        <v>133</v>
      </c>
      <c r="R22" s="38">
        <f t="shared" si="0"/>
        <v>1148.0557971014491</v>
      </c>
    </row>
    <row r="23" spans="1:18" ht="12" customHeight="1">
      <c r="A23" s="31">
        <v>2543</v>
      </c>
      <c r="B23" s="37">
        <v>105.1</v>
      </c>
      <c r="C23" s="37">
        <v>232.8</v>
      </c>
      <c r="D23" s="37">
        <v>138.7</v>
      </c>
      <c r="E23" s="37">
        <v>200.7</v>
      </c>
      <c r="F23" s="37">
        <v>172.1</v>
      </c>
      <c r="G23" s="37">
        <v>188.7</v>
      </c>
      <c r="H23" s="37">
        <v>92.3</v>
      </c>
      <c r="I23" s="37">
        <v>0</v>
      </c>
      <c r="J23" s="37">
        <v>2.7</v>
      </c>
      <c r="K23" s="37">
        <v>18.4</v>
      </c>
      <c r="L23" s="37">
        <v>0</v>
      </c>
      <c r="M23" s="37">
        <v>67.8</v>
      </c>
      <c r="N23" s="37">
        <v>1219.3</v>
      </c>
      <c r="O23" s="31">
        <v>105</v>
      </c>
      <c r="R23" s="38">
        <f t="shared" si="0"/>
        <v>1148.0557971014491</v>
      </c>
    </row>
    <row r="24" spans="1:18" ht="12" customHeight="1">
      <c r="A24" s="31">
        <v>2544</v>
      </c>
      <c r="B24" s="37">
        <v>9.1</v>
      </c>
      <c r="C24" s="37">
        <v>320.9</v>
      </c>
      <c r="D24" s="37">
        <v>84.2</v>
      </c>
      <c r="E24" s="37">
        <v>140.2</v>
      </c>
      <c r="F24" s="37">
        <v>308.1</v>
      </c>
      <c r="G24" s="37">
        <v>97.6</v>
      </c>
      <c r="H24" s="37">
        <v>175.3</v>
      </c>
      <c r="I24" s="37">
        <v>0</v>
      </c>
      <c r="J24" s="37">
        <v>3.6</v>
      </c>
      <c r="K24" s="37">
        <v>0.1</v>
      </c>
      <c r="L24" s="37">
        <v>10</v>
      </c>
      <c r="M24" s="37">
        <v>3.2</v>
      </c>
      <c r="N24" s="37">
        <v>1142.3</v>
      </c>
      <c r="O24" s="31">
        <v>114</v>
      </c>
      <c r="R24" s="38">
        <f t="shared" si="0"/>
        <v>1148.0557971014491</v>
      </c>
    </row>
    <row r="25" spans="1:18" ht="12" customHeight="1">
      <c r="A25" s="31">
        <v>2545</v>
      </c>
      <c r="B25" s="49">
        <v>88.1</v>
      </c>
      <c r="C25" s="49">
        <v>229.7</v>
      </c>
      <c r="D25" s="49">
        <v>137.4</v>
      </c>
      <c r="E25" s="49">
        <v>60.8</v>
      </c>
      <c r="F25" s="49" t="s">
        <v>26</v>
      </c>
      <c r="G25" s="49" t="s">
        <v>26</v>
      </c>
      <c r="H25" s="49" t="s">
        <v>26</v>
      </c>
      <c r="I25" s="49" t="s">
        <v>26</v>
      </c>
      <c r="J25" s="49" t="s">
        <v>26</v>
      </c>
      <c r="K25" s="49" t="s">
        <v>26</v>
      </c>
      <c r="L25" s="49" t="s">
        <v>26</v>
      </c>
      <c r="M25" s="49" t="s">
        <v>26</v>
      </c>
      <c r="N25" s="49" t="s">
        <v>26</v>
      </c>
      <c r="O25" s="31" t="s">
        <v>26</v>
      </c>
      <c r="R25" s="38">
        <f t="shared" si="0"/>
        <v>1148.0557971014491</v>
      </c>
    </row>
    <row r="26" spans="1:18" ht="12" customHeight="1">
      <c r="A26" s="31">
        <v>2546</v>
      </c>
      <c r="B26" s="49" t="s">
        <v>26</v>
      </c>
      <c r="C26" s="49" t="s">
        <v>26</v>
      </c>
      <c r="D26" s="49" t="s">
        <v>26</v>
      </c>
      <c r="E26" s="49" t="s">
        <v>26</v>
      </c>
      <c r="F26" s="49" t="s">
        <v>26</v>
      </c>
      <c r="G26" s="49" t="s">
        <v>26</v>
      </c>
      <c r="H26" s="49" t="s">
        <v>26</v>
      </c>
      <c r="I26" s="49" t="s">
        <v>26</v>
      </c>
      <c r="J26" s="49" t="s">
        <v>26</v>
      </c>
      <c r="K26" s="49" t="s">
        <v>26</v>
      </c>
      <c r="L26" s="49" t="s">
        <v>26</v>
      </c>
      <c r="M26" s="49" t="s">
        <v>26</v>
      </c>
      <c r="N26" s="49" t="s">
        <v>26</v>
      </c>
      <c r="O26" s="31" t="s">
        <v>26</v>
      </c>
      <c r="R26" s="38">
        <f t="shared" si="0"/>
        <v>1148.0557971014491</v>
      </c>
    </row>
    <row r="27" spans="1:18" ht="12" customHeight="1">
      <c r="A27" s="31">
        <v>2547</v>
      </c>
      <c r="B27" s="49" t="s">
        <v>26</v>
      </c>
      <c r="C27" s="49" t="s">
        <v>26</v>
      </c>
      <c r="D27" s="49" t="s">
        <v>26</v>
      </c>
      <c r="E27" s="49" t="s">
        <v>26</v>
      </c>
      <c r="F27" s="49" t="s">
        <v>26</v>
      </c>
      <c r="G27" s="49" t="s">
        <v>26</v>
      </c>
      <c r="H27" s="49" t="s">
        <v>26</v>
      </c>
      <c r="I27" s="49" t="s">
        <v>26</v>
      </c>
      <c r="J27" s="49" t="s">
        <v>26</v>
      </c>
      <c r="K27" s="49" t="s">
        <v>26</v>
      </c>
      <c r="L27" s="49" t="s">
        <v>26</v>
      </c>
      <c r="M27" s="49" t="s">
        <v>26</v>
      </c>
      <c r="N27" s="49" t="s">
        <v>26</v>
      </c>
      <c r="O27" s="31" t="s">
        <v>26</v>
      </c>
      <c r="R27" s="38">
        <f t="shared" si="0"/>
        <v>1148.0557971014491</v>
      </c>
    </row>
    <row r="28" spans="1:18" ht="12" customHeight="1">
      <c r="A28" s="31">
        <v>2548</v>
      </c>
      <c r="B28" s="37">
        <v>86.3</v>
      </c>
      <c r="C28" s="37">
        <v>181.7</v>
      </c>
      <c r="D28" s="37">
        <v>118</v>
      </c>
      <c r="E28" s="37">
        <v>206.3</v>
      </c>
      <c r="F28" s="37">
        <v>184.8</v>
      </c>
      <c r="G28" s="37">
        <v>419</v>
      </c>
      <c r="H28" s="37">
        <v>128.9</v>
      </c>
      <c r="I28" s="37">
        <v>43.4</v>
      </c>
      <c r="J28" s="37">
        <v>65.2</v>
      </c>
      <c r="K28" s="37">
        <v>0</v>
      </c>
      <c r="L28" s="37">
        <v>1</v>
      </c>
      <c r="M28" s="37">
        <v>2.8</v>
      </c>
      <c r="N28" s="37">
        <v>1437.4</v>
      </c>
      <c r="O28" s="31">
        <v>145</v>
      </c>
      <c r="R28" s="38">
        <f t="shared" si="0"/>
        <v>1148.0557971014491</v>
      </c>
    </row>
    <row r="29" spans="1:18" ht="12" customHeight="1">
      <c r="A29" s="31">
        <v>2549</v>
      </c>
      <c r="B29" s="37">
        <v>123.8</v>
      </c>
      <c r="C29" s="37">
        <v>101.3</v>
      </c>
      <c r="D29" s="37">
        <v>80.1</v>
      </c>
      <c r="E29" s="37">
        <v>212.5</v>
      </c>
      <c r="F29" s="37">
        <v>228.9</v>
      </c>
      <c r="G29" s="37">
        <v>179.4</v>
      </c>
      <c r="H29" s="37">
        <v>154.3</v>
      </c>
      <c r="I29" s="37">
        <v>22</v>
      </c>
      <c r="J29" s="37">
        <v>0.6</v>
      </c>
      <c r="K29" s="37">
        <v>0</v>
      </c>
      <c r="L29" s="37">
        <v>0</v>
      </c>
      <c r="M29" s="37">
        <v>12.8</v>
      </c>
      <c r="N29" s="37">
        <v>1115.7</v>
      </c>
      <c r="O29" s="31">
        <v>139</v>
      </c>
      <c r="R29" s="38">
        <f t="shared" si="0"/>
        <v>1148.0557971014491</v>
      </c>
    </row>
    <row r="30" spans="1:18" ht="12" customHeight="1">
      <c r="A30" s="31">
        <v>2550</v>
      </c>
      <c r="B30" s="37">
        <v>67.1</v>
      </c>
      <c r="C30" s="37">
        <v>146.3</v>
      </c>
      <c r="D30" s="37">
        <v>171.5</v>
      </c>
      <c r="E30" s="37">
        <v>100.3</v>
      </c>
      <c r="F30" s="37">
        <v>190.4</v>
      </c>
      <c r="G30" s="37">
        <v>101.8</v>
      </c>
      <c r="H30" s="37">
        <v>109.6</v>
      </c>
      <c r="I30" s="37">
        <v>91.4</v>
      </c>
      <c r="J30" s="37">
        <v>1.8</v>
      </c>
      <c r="K30" s="37">
        <v>55.6</v>
      </c>
      <c r="L30" s="37">
        <v>7.8</v>
      </c>
      <c r="M30" s="37">
        <v>2.9</v>
      </c>
      <c r="N30" s="37">
        <v>1046.5</v>
      </c>
      <c r="O30" s="31">
        <v>151</v>
      </c>
      <c r="R30" s="38">
        <f t="shared" si="0"/>
        <v>1148.0557971014491</v>
      </c>
    </row>
    <row r="31" spans="1:18" ht="12" customHeight="1">
      <c r="A31" s="31">
        <v>2551</v>
      </c>
      <c r="B31" s="37">
        <v>158.6</v>
      </c>
      <c r="C31" s="37">
        <v>161.6</v>
      </c>
      <c r="D31" s="37">
        <v>107.9</v>
      </c>
      <c r="E31" s="37">
        <v>148.2</v>
      </c>
      <c r="F31" s="37">
        <v>270.6</v>
      </c>
      <c r="G31" s="37">
        <v>123.4</v>
      </c>
      <c r="H31" s="37">
        <v>131.3</v>
      </c>
      <c r="I31" s="37">
        <v>45.6</v>
      </c>
      <c r="J31" s="37">
        <v>0</v>
      </c>
      <c r="K31" s="37">
        <v>0</v>
      </c>
      <c r="L31" s="37">
        <v>0</v>
      </c>
      <c r="M31" s="37">
        <v>28.7</v>
      </c>
      <c r="N31" s="37">
        <v>1175.9</v>
      </c>
      <c r="O31" s="31">
        <v>148</v>
      </c>
      <c r="R31" s="38">
        <f t="shared" si="0"/>
        <v>1148.0557971014491</v>
      </c>
    </row>
    <row r="32" spans="1:18" ht="12" customHeight="1">
      <c r="A32" s="31">
        <v>2552</v>
      </c>
      <c r="B32" s="37">
        <v>29.9</v>
      </c>
      <c r="C32" s="37">
        <v>223</v>
      </c>
      <c r="D32" s="37">
        <v>101.7</v>
      </c>
      <c r="E32" s="37">
        <v>102.7</v>
      </c>
      <c r="F32" s="37">
        <v>235.4</v>
      </c>
      <c r="G32" s="37">
        <v>243.1</v>
      </c>
      <c r="H32" s="37">
        <v>83.2</v>
      </c>
      <c r="I32" s="37">
        <v>0</v>
      </c>
      <c r="J32" s="37">
        <v>1.2</v>
      </c>
      <c r="K32" s="37">
        <v>29.6</v>
      </c>
      <c r="L32" s="37">
        <v>0</v>
      </c>
      <c r="M32" s="37">
        <v>4.9</v>
      </c>
      <c r="N32" s="37">
        <v>1054.7</v>
      </c>
      <c r="O32" s="31">
        <v>130</v>
      </c>
      <c r="R32" s="38">
        <f t="shared" si="0"/>
        <v>1148.0557971014491</v>
      </c>
    </row>
    <row r="33" spans="1:18" ht="12" customHeight="1">
      <c r="A33" s="31">
        <v>2553</v>
      </c>
      <c r="B33" s="37">
        <v>0</v>
      </c>
      <c r="C33" s="37">
        <v>39.6</v>
      </c>
      <c r="D33" s="37">
        <v>203.2</v>
      </c>
      <c r="E33" s="37">
        <v>295.8</v>
      </c>
      <c r="F33" s="37">
        <v>340</v>
      </c>
      <c r="G33" s="37">
        <v>295.2</v>
      </c>
      <c r="H33" s="37">
        <v>126.1</v>
      </c>
      <c r="I33" s="37">
        <v>3.6</v>
      </c>
      <c r="J33" s="37">
        <v>3.2</v>
      </c>
      <c r="K33" s="37">
        <v>30.3</v>
      </c>
      <c r="L33" s="37">
        <v>0</v>
      </c>
      <c r="M33" s="37">
        <v>99</v>
      </c>
      <c r="N33" s="37">
        <v>1436</v>
      </c>
      <c r="O33" s="31">
        <v>136</v>
      </c>
      <c r="R33" s="38">
        <f t="shared" si="0"/>
        <v>1148.0557971014491</v>
      </c>
    </row>
    <row r="34" spans="1:18" ht="12" customHeight="1">
      <c r="A34" s="31">
        <v>2554</v>
      </c>
      <c r="B34" s="37">
        <v>298.30000000000007</v>
      </c>
      <c r="C34" s="37">
        <v>235.39999999999998</v>
      </c>
      <c r="D34" s="37">
        <v>121.1</v>
      </c>
      <c r="E34" s="37">
        <v>189.3</v>
      </c>
      <c r="F34" s="37">
        <v>232</v>
      </c>
      <c r="G34" s="37">
        <v>264.00000000000006</v>
      </c>
      <c r="H34" s="37">
        <v>132.1</v>
      </c>
      <c r="I34" s="37">
        <v>5.5</v>
      </c>
      <c r="J34" s="37">
        <v>4.3</v>
      </c>
      <c r="K34" s="37">
        <v>5.199999999999999</v>
      </c>
      <c r="L34" s="37">
        <v>0</v>
      </c>
      <c r="M34" s="37">
        <v>26.7</v>
      </c>
      <c r="N34" s="37">
        <v>1513.9</v>
      </c>
      <c r="O34" s="31">
        <v>150</v>
      </c>
      <c r="R34" s="38">
        <f t="shared" si="0"/>
        <v>1148.0557971014491</v>
      </c>
    </row>
    <row r="35" spans="1:18" ht="12" customHeight="1">
      <c r="A35" s="31">
        <v>2555</v>
      </c>
      <c r="B35" s="37">
        <v>45.4</v>
      </c>
      <c r="C35" s="37">
        <v>216.29999999999995</v>
      </c>
      <c r="D35" s="37">
        <v>99.60000000000002</v>
      </c>
      <c r="E35" s="37">
        <v>133.2</v>
      </c>
      <c r="F35" s="37">
        <v>198.10000000000002</v>
      </c>
      <c r="G35" s="37">
        <v>315.6</v>
      </c>
      <c r="H35" s="37">
        <v>62.70000000000001</v>
      </c>
      <c r="I35" s="37">
        <v>89.7</v>
      </c>
      <c r="J35" s="37">
        <v>2</v>
      </c>
      <c r="K35" s="37">
        <v>23.8</v>
      </c>
      <c r="L35" s="37">
        <v>3.8</v>
      </c>
      <c r="M35" s="37">
        <v>26.3</v>
      </c>
      <c r="N35" s="37">
        <v>1216.4999999999998</v>
      </c>
      <c r="O35" s="31">
        <v>137</v>
      </c>
      <c r="R35" s="38">
        <f t="shared" si="0"/>
        <v>1148.0557971014491</v>
      </c>
    </row>
    <row r="36" spans="1:18" ht="12" customHeight="1">
      <c r="A36" s="31">
        <v>2556</v>
      </c>
      <c r="B36" s="37">
        <v>20.4</v>
      </c>
      <c r="C36" s="37">
        <v>57.50000000000001</v>
      </c>
      <c r="D36" s="37">
        <v>82.2</v>
      </c>
      <c r="E36" s="37">
        <v>80.3</v>
      </c>
      <c r="F36" s="37">
        <v>239.49999999999997</v>
      </c>
      <c r="G36" s="37">
        <v>220.00000000000003</v>
      </c>
      <c r="H36" s="37">
        <v>127.09999999999998</v>
      </c>
      <c r="I36" s="37">
        <v>25.3</v>
      </c>
      <c r="J36" s="37">
        <v>52.49999999999999</v>
      </c>
      <c r="K36" s="37">
        <v>0</v>
      </c>
      <c r="L36" s="37">
        <v>0</v>
      </c>
      <c r="M36" s="37">
        <v>0</v>
      </c>
      <c r="N36" s="37">
        <v>904.8</v>
      </c>
      <c r="O36" s="31">
        <v>114</v>
      </c>
      <c r="R36" s="38">
        <f t="shared" si="0"/>
        <v>1148.0557971014491</v>
      </c>
    </row>
    <row r="37" spans="1:18" ht="12" customHeight="1">
      <c r="A37" s="31">
        <v>2557</v>
      </c>
      <c r="B37" s="37">
        <v>84.30000000000001</v>
      </c>
      <c r="C37" s="37">
        <v>120.99999999999999</v>
      </c>
      <c r="D37" s="37">
        <v>130.5</v>
      </c>
      <c r="E37" s="37">
        <v>158.60000000000008</v>
      </c>
      <c r="F37" s="37">
        <v>301.59999999999997</v>
      </c>
      <c r="G37" s="37">
        <v>128.5</v>
      </c>
      <c r="H37" s="37">
        <v>28.2</v>
      </c>
      <c r="I37" s="37">
        <v>78</v>
      </c>
      <c r="J37" s="37">
        <v>0</v>
      </c>
      <c r="K37" s="37">
        <v>28.6</v>
      </c>
      <c r="L37" s="37">
        <v>0</v>
      </c>
      <c r="M37" s="37">
        <v>28.8</v>
      </c>
      <c r="N37" s="37">
        <v>1088.1</v>
      </c>
      <c r="O37" s="31">
        <v>128</v>
      </c>
      <c r="R37" s="38">
        <f t="shared" si="0"/>
        <v>1148.0557971014491</v>
      </c>
    </row>
    <row r="38" spans="1:18" ht="12" customHeight="1">
      <c r="A38" s="31">
        <v>2558</v>
      </c>
      <c r="B38" s="37">
        <v>49.9</v>
      </c>
      <c r="C38" s="37">
        <v>137.1</v>
      </c>
      <c r="D38" s="37">
        <v>109.9</v>
      </c>
      <c r="E38" s="37">
        <v>214.7</v>
      </c>
      <c r="F38" s="37">
        <v>182.6</v>
      </c>
      <c r="G38" s="37">
        <v>118.9</v>
      </c>
      <c r="H38" s="37">
        <v>47.9</v>
      </c>
      <c r="I38" s="37">
        <v>20.3</v>
      </c>
      <c r="J38" s="37">
        <v>14.5</v>
      </c>
      <c r="K38" s="37">
        <v>25.1</v>
      </c>
      <c r="L38" s="37">
        <v>16.6</v>
      </c>
      <c r="M38" s="37">
        <v>0</v>
      </c>
      <c r="N38" s="37">
        <f aca="true" t="shared" si="1" ref="N38:N44">SUM(B38:M38)</f>
        <v>937.4999999999999</v>
      </c>
      <c r="O38" s="31">
        <f>'ตารางฝนP.65'!O24</f>
        <v>121</v>
      </c>
      <c r="R38" s="38">
        <f t="shared" si="0"/>
        <v>1148.0557971014491</v>
      </c>
    </row>
    <row r="39" spans="1:18" ht="12" customHeight="1">
      <c r="A39" s="31">
        <v>2559</v>
      </c>
      <c r="B39" s="37">
        <v>19.2</v>
      </c>
      <c r="C39" s="37">
        <v>175.2</v>
      </c>
      <c r="D39" s="37">
        <v>235.1</v>
      </c>
      <c r="E39" s="37">
        <v>170.9</v>
      </c>
      <c r="F39" s="37">
        <v>225.6</v>
      </c>
      <c r="G39" s="37">
        <v>192.6</v>
      </c>
      <c r="H39" s="37">
        <v>63.1</v>
      </c>
      <c r="I39" s="37">
        <v>95.7</v>
      </c>
      <c r="J39" s="37">
        <v>0.3</v>
      </c>
      <c r="K39" s="37">
        <v>24.9</v>
      </c>
      <c r="L39" s="37">
        <v>0</v>
      </c>
      <c r="M39" s="37">
        <v>8.3</v>
      </c>
      <c r="N39" s="37">
        <f t="shared" si="1"/>
        <v>1210.9</v>
      </c>
      <c r="O39" s="31">
        <f>'ตารางฝนP.65'!O25</f>
        <v>130</v>
      </c>
      <c r="R39" s="38">
        <f t="shared" si="0"/>
        <v>1148.0557971014491</v>
      </c>
    </row>
    <row r="40" spans="1:18" ht="12" customHeight="1">
      <c r="A40" s="31">
        <v>2560</v>
      </c>
      <c r="B40" s="37">
        <v>61.7</v>
      </c>
      <c r="C40" s="37">
        <v>215</v>
      </c>
      <c r="D40" s="37">
        <v>141.2</v>
      </c>
      <c r="E40" s="37">
        <v>219.1</v>
      </c>
      <c r="F40" s="37">
        <v>247.8</v>
      </c>
      <c r="G40" s="37">
        <v>156.7</v>
      </c>
      <c r="H40" s="37">
        <v>188.5</v>
      </c>
      <c r="I40" s="37">
        <v>12.5</v>
      </c>
      <c r="J40" s="37">
        <v>17.3</v>
      </c>
      <c r="K40" s="37">
        <v>12.5</v>
      </c>
      <c r="L40" s="37">
        <v>0</v>
      </c>
      <c r="M40" s="37">
        <v>9.5</v>
      </c>
      <c r="N40" s="37">
        <f t="shared" si="1"/>
        <v>1281.8</v>
      </c>
      <c r="O40" s="31">
        <f>'ตารางฝนP.65'!O26</f>
        <v>135</v>
      </c>
      <c r="R40" s="38">
        <f t="shared" si="0"/>
        <v>1148.0557971014491</v>
      </c>
    </row>
    <row r="41" spans="1:18" ht="12" customHeight="1">
      <c r="A41" s="31">
        <v>2561</v>
      </c>
      <c r="B41" s="37">
        <v>106.4</v>
      </c>
      <c r="C41" s="37">
        <v>198.4</v>
      </c>
      <c r="D41" s="37">
        <v>111.9</v>
      </c>
      <c r="E41" s="37">
        <v>124.7</v>
      </c>
      <c r="F41" s="37">
        <v>155.8</v>
      </c>
      <c r="G41" s="37">
        <v>83.4</v>
      </c>
      <c r="H41" s="37">
        <v>119.1</v>
      </c>
      <c r="I41" s="37">
        <v>36.4</v>
      </c>
      <c r="J41" s="37">
        <v>25</v>
      </c>
      <c r="K41" s="37">
        <v>22.7</v>
      </c>
      <c r="L41" s="37">
        <v>0</v>
      </c>
      <c r="M41" s="37">
        <v>0</v>
      </c>
      <c r="N41" s="37">
        <f t="shared" si="1"/>
        <v>983.8000000000001</v>
      </c>
      <c r="O41" s="31">
        <f>'ตารางฝนP.65'!O27</f>
        <v>94</v>
      </c>
      <c r="R41" s="38">
        <f t="shared" si="0"/>
        <v>1148.0557971014491</v>
      </c>
    </row>
    <row r="42" spans="1:18" ht="12" customHeight="1">
      <c r="A42" s="31">
        <v>2562</v>
      </c>
      <c r="B42" s="37">
        <v>8</v>
      </c>
      <c r="C42" s="37">
        <v>76</v>
      </c>
      <c r="D42" s="37">
        <v>53.7</v>
      </c>
      <c r="E42" s="37">
        <v>79.1</v>
      </c>
      <c r="F42" s="37">
        <v>291.6</v>
      </c>
      <c r="G42" s="37">
        <v>68</v>
      </c>
      <c r="H42" s="37">
        <v>92.6</v>
      </c>
      <c r="I42" s="37">
        <v>18.4</v>
      </c>
      <c r="J42" s="37">
        <v>13.5</v>
      </c>
      <c r="K42" s="37">
        <v>0</v>
      </c>
      <c r="L42" s="37">
        <v>0</v>
      </c>
      <c r="M42" s="37">
        <v>0.7</v>
      </c>
      <c r="N42" s="37">
        <f t="shared" si="1"/>
        <v>701.6</v>
      </c>
      <c r="O42" s="31">
        <f>'ตารางฝนP.65'!O28</f>
        <v>102</v>
      </c>
      <c r="R42" s="38">
        <f t="shared" si="0"/>
        <v>1148.0557971014491</v>
      </c>
    </row>
    <row r="43" spans="1:18" ht="12" customHeight="1">
      <c r="A43" s="31">
        <v>2563</v>
      </c>
      <c r="B43" s="37">
        <v>113.9</v>
      </c>
      <c r="C43" s="37">
        <v>90.8</v>
      </c>
      <c r="D43" s="37">
        <v>205.1</v>
      </c>
      <c r="E43" s="37">
        <v>151.7</v>
      </c>
      <c r="F43" s="37">
        <v>300.4</v>
      </c>
      <c r="G43" s="37">
        <v>90.6</v>
      </c>
      <c r="H43" s="37">
        <v>53.5</v>
      </c>
      <c r="I43" s="37">
        <v>42</v>
      </c>
      <c r="J43" s="37">
        <v>0</v>
      </c>
      <c r="K43" s="37">
        <v>2</v>
      </c>
      <c r="L43" s="37">
        <v>23.2</v>
      </c>
      <c r="M43" s="37">
        <v>4.5</v>
      </c>
      <c r="N43" s="37">
        <f t="shared" si="1"/>
        <v>1077.7</v>
      </c>
      <c r="O43" s="31">
        <f>'ตารางฝนP.65'!O29</f>
        <v>90</v>
      </c>
      <c r="R43" s="38">
        <f t="shared" si="0"/>
        <v>1148.0557971014491</v>
      </c>
    </row>
    <row r="44" spans="1:18" ht="12" customHeight="1">
      <c r="A44" s="54">
        <v>2564</v>
      </c>
      <c r="B44" s="58">
        <v>106.1</v>
      </c>
      <c r="C44" s="58">
        <v>156.4</v>
      </c>
      <c r="D44" s="58">
        <v>61.099999999999994</v>
      </c>
      <c r="E44" s="58">
        <v>162.99999999999997</v>
      </c>
      <c r="F44" s="58">
        <v>141.09999999999997</v>
      </c>
      <c r="G44" s="58">
        <v>234.4</v>
      </c>
      <c r="H44" s="58">
        <v>95.6</v>
      </c>
      <c r="I44" s="58">
        <v>31.4</v>
      </c>
      <c r="J44" s="58">
        <v>0</v>
      </c>
      <c r="K44" s="58"/>
      <c r="L44" s="58"/>
      <c r="M44" s="58"/>
      <c r="N44" s="58">
        <f t="shared" si="1"/>
        <v>989.1</v>
      </c>
      <c r="O44" s="54">
        <f>'ตารางฝนP.65'!O30</f>
        <v>89</v>
      </c>
      <c r="R44" s="38">
        <f t="shared" si="0"/>
        <v>1148.0557971014491</v>
      </c>
    </row>
    <row r="45" spans="1:18" ht="12" customHeight="1">
      <c r="A45" s="31">
        <v>2565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32"/>
      <c r="R45" s="38">
        <f t="shared" si="0"/>
        <v>1148.0557971014491</v>
      </c>
    </row>
    <row r="46" spans="1:18" ht="12" customHeight="1">
      <c r="A46" s="31">
        <v>2566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32"/>
      <c r="R46" s="38">
        <f t="shared" si="0"/>
        <v>1148.0557971014491</v>
      </c>
    </row>
    <row r="47" spans="1:18" ht="12" customHeight="1">
      <c r="A47" s="31">
        <v>2567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32"/>
      <c r="R47" s="38">
        <f t="shared" si="0"/>
        <v>1148.0557971014491</v>
      </c>
    </row>
    <row r="48" spans="1:18" ht="12" customHeight="1">
      <c r="A48" s="31">
        <v>2568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32"/>
      <c r="R48" s="38">
        <f t="shared" si="0"/>
        <v>1148.0557971014491</v>
      </c>
    </row>
    <row r="49" spans="1:18" ht="12" customHeight="1">
      <c r="A49" s="31">
        <v>2569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32"/>
      <c r="R49" s="38">
        <f t="shared" si="0"/>
        <v>1148.0557971014491</v>
      </c>
    </row>
    <row r="50" spans="1:18" ht="12" customHeight="1">
      <c r="A50" s="31">
        <v>2570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32"/>
      <c r="R50" s="38">
        <f t="shared" si="0"/>
        <v>1148.0557971014491</v>
      </c>
    </row>
    <row r="51" spans="1:18" ht="12" customHeight="1">
      <c r="A51" s="31">
        <v>2571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32"/>
      <c r="R51" s="38">
        <f t="shared" si="0"/>
        <v>1148.0557971014491</v>
      </c>
    </row>
    <row r="52" spans="1:18" ht="12" customHeight="1">
      <c r="A52" s="31">
        <v>2572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32"/>
      <c r="R52" s="38">
        <f t="shared" si="0"/>
        <v>1148.0557971014491</v>
      </c>
    </row>
    <row r="53" spans="1:18" ht="12" customHeight="1">
      <c r="A53" s="31">
        <v>2573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32"/>
      <c r="R53" s="38">
        <f t="shared" si="0"/>
        <v>1148.0557971014491</v>
      </c>
    </row>
    <row r="54" spans="1:18" ht="12" customHeight="1">
      <c r="A54" s="31">
        <v>2574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2"/>
      <c r="R54" s="38">
        <f t="shared" si="0"/>
        <v>1148.0557971014491</v>
      </c>
    </row>
    <row r="55" spans="1:15" ht="15" customHeight="1">
      <c r="A55" s="33" t="s">
        <v>17</v>
      </c>
      <c r="B55" s="34">
        <v>298.3</v>
      </c>
      <c r="C55" s="34">
        <v>507</v>
      </c>
      <c r="D55" s="34">
        <v>235.1</v>
      </c>
      <c r="E55" s="34">
        <v>343.8</v>
      </c>
      <c r="F55" s="34">
        <v>340</v>
      </c>
      <c r="G55" s="34">
        <v>419</v>
      </c>
      <c r="H55" s="34">
        <v>188.5</v>
      </c>
      <c r="I55" s="34">
        <v>95.7</v>
      </c>
      <c r="J55" s="34">
        <v>65.2</v>
      </c>
      <c r="K55" s="34">
        <v>55.6</v>
      </c>
      <c r="L55" s="34">
        <v>62</v>
      </c>
      <c r="M55" s="34">
        <v>99</v>
      </c>
      <c r="N55" s="34">
        <v>1913.9</v>
      </c>
      <c r="O55" s="55">
        <v>151</v>
      </c>
    </row>
    <row r="56" spans="1:15" ht="15" customHeight="1">
      <c r="A56" s="33" t="s">
        <v>20</v>
      </c>
      <c r="B56" s="34">
        <v>81.06666666666669</v>
      </c>
      <c r="C56" s="34">
        <v>179.84583333333333</v>
      </c>
      <c r="D56" s="34">
        <v>119.8583333333333</v>
      </c>
      <c r="E56" s="34">
        <v>167.3458333333333</v>
      </c>
      <c r="F56" s="34">
        <v>233.0217391304348</v>
      </c>
      <c r="G56" s="34">
        <v>181.1695652173913</v>
      </c>
      <c r="H56" s="34">
        <v>101.33043478260868</v>
      </c>
      <c r="I56" s="34">
        <v>34.54347826086956</v>
      </c>
      <c r="J56" s="34">
        <v>10.078260869565218</v>
      </c>
      <c r="K56" s="34">
        <v>14.539130434782608</v>
      </c>
      <c r="L56" s="34">
        <v>7.891304347826088</v>
      </c>
      <c r="M56" s="34">
        <v>17.36521739130435</v>
      </c>
      <c r="N56" s="34">
        <v>1148.0557971014491</v>
      </c>
      <c r="O56" s="55">
        <v>122.91304347826087</v>
      </c>
    </row>
    <row r="57" spans="1:15" ht="15" customHeight="1">
      <c r="A57" s="35" t="s">
        <v>18</v>
      </c>
      <c r="B57" s="36">
        <v>0</v>
      </c>
      <c r="C57" s="36">
        <v>39.6</v>
      </c>
      <c r="D57" s="36">
        <v>47.1</v>
      </c>
      <c r="E57" s="36">
        <v>60.8</v>
      </c>
      <c r="F57" s="36">
        <v>152.6</v>
      </c>
      <c r="G57" s="36">
        <v>68</v>
      </c>
      <c r="H57" s="36">
        <v>28.2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701.6</v>
      </c>
      <c r="O57" s="56">
        <v>90</v>
      </c>
    </row>
    <row r="59" ht="15.75">
      <c r="A59" s="39" t="s">
        <v>22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2009-06-02T06:50:57Z</cp:lastPrinted>
  <dcterms:created xsi:type="dcterms:W3CDTF">2008-02-06T03:22:38Z</dcterms:created>
  <dcterms:modified xsi:type="dcterms:W3CDTF">2021-12-27T02:42:10Z</dcterms:modified>
  <cp:category/>
  <cp:version/>
  <cp:contentType/>
  <cp:contentStatus/>
</cp:coreProperties>
</file>