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ขื่อนแม่งัด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<sst xmlns="http://schemas.openxmlformats.org/spreadsheetml/2006/main" count="23" uniqueCount="16">
  <si>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</si>
  <si>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</si>
  <si>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</si>
  <si>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</si>
  <si>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</si>
  <si>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</si>
  <si>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</si>
  <si>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</si>
  <si>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</si>
  <si>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</si>
  <si>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</si>
  <si>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</si>
  <si>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</si>
  <si>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</si>
  <si>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</si>
  <si>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2565   ปริมาณฝนตั้งแต่ 1 เม.ย.65 - 31 มี.ค.66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</si>
</sst>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[$-41E]d\ mmmm\ yyyy"/>
    <numFmt numFmtId="188" formatCode="#,##0_ ;\-#,##0\ "/>
    <numFmt numFmtId="189" formatCode="mmm\-yyyy"/>
    <numFmt numFmtId="190" formatCode="0.00_)"/>
    <numFmt numFmtId="191" formatCode="00000"/>
    <numFmt numFmtId="192" formatCode="[$-409]h:mm:ss\ AM/PM"/>
    <numFmt numFmtId="193" formatCode="0_ ;\-0\ "/>
    <numFmt numFmtId="194" formatCode="#,##0.0_ ;\-#,##0.0\ "/>
    <numFmt numFmtId="195" formatCode="0.0_)"/>
    <numFmt numFmtId="196" formatCode="\ \ \ bbbb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" fontId="1" fillId="36" borderId="11" xfId="0" applyNumberFormat="1" applyFont="1" applyFill="1" applyBorder="1" applyAlignment="1">
      <alignment horizontal="center" vertical="center"/>
    </xf>
    <xf numFmtId="1" fontId="1" fillId="36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1" fontId="4" fillId="36" borderId="12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1" fontId="8" fillId="36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180" fontId="1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" fontId="1" fillId="36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" fontId="50" fillId="36" borderId="12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5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ข้อมูลอ้างอิง!$A$4:$A$43</c:f>
              <c:numCache>
                <c:ptCount val="40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  <c:pt idx="38">
                  <c:v>2566</c:v>
                </c:pt>
              </c:numCache>
            </c:numRef>
          </c:cat>
          <c:val>
            <c:numRef>
              <c:f>ข้อมูลอ้างอิง!$B$4:$B$46</c:f>
              <c:numCache>
                <c:ptCount val="43"/>
                <c:pt idx="0">
                  <c:v>1205.2</c:v>
                </c:pt>
                <c:pt idx="1">
                  <c:v>1124</c:v>
                </c:pt>
                <c:pt idx="2">
                  <c:v>1197.4</c:v>
                </c:pt>
                <c:pt idx="3">
                  <c:v>1289.5</c:v>
                </c:pt>
                <c:pt idx="4">
                  <c:v>1120.1</c:v>
                </c:pt>
                <c:pt idx="5">
                  <c:v>1149.9</c:v>
                </c:pt>
                <c:pt idx="6">
                  <c:v>1157.5</c:v>
                </c:pt>
                <c:pt idx="7">
                  <c:v>867.1</c:v>
                </c:pt>
                <c:pt idx="8">
                  <c:v>1332.3</c:v>
                </c:pt>
                <c:pt idx="9">
                  <c:v>1279.5</c:v>
                </c:pt>
                <c:pt idx="10">
                  <c:v>1496.89</c:v>
                </c:pt>
                <c:pt idx="11">
                  <c:v>1036.5</c:v>
                </c:pt>
                <c:pt idx="12">
                  <c:v>1032.6</c:v>
                </c:pt>
                <c:pt idx="13">
                  <c:v>911.2</c:v>
                </c:pt>
                <c:pt idx="14">
                  <c:v>1597.6</c:v>
                </c:pt>
                <c:pt idx="15">
                  <c:v>1031.3</c:v>
                </c:pt>
                <c:pt idx="16">
                  <c:v>1240.7</c:v>
                </c:pt>
                <c:pt idx="17">
                  <c:v>1422.6</c:v>
                </c:pt>
                <c:pt idx="18">
                  <c:v>1115.4</c:v>
                </c:pt>
                <c:pt idx="19">
                  <c:v>1509.9</c:v>
                </c:pt>
                <c:pt idx="20">
                  <c:v>1781.55</c:v>
                </c:pt>
                <c:pt idx="21">
                  <c:v>1417.65</c:v>
                </c:pt>
                <c:pt idx="22">
                  <c:v>1322.6</c:v>
                </c:pt>
                <c:pt idx="23">
                  <c:v>1237.8</c:v>
                </c:pt>
                <c:pt idx="24">
                  <c:v>1258.2</c:v>
                </c:pt>
                <c:pt idx="25">
                  <c:v>1496.4</c:v>
                </c:pt>
                <c:pt idx="26">
                  <c:v>1663.3</c:v>
                </c:pt>
                <c:pt idx="27">
                  <c:v>1143.8</c:v>
                </c:pt>
                <c:pt idx="28">
                  <c:v>1042.6</c:v>
                </c:pt>
                <c:pt idx="29">
                  <c:v>1076.8</c:v>
                </c:pt>
                <c:pt idx="30">
                  <c:v>805.7</c:v>
                </c:pt>
                <c:pt idx="31">
                  <c:v>1267.7</c:v>
                </c:pt>
                <c:pt idx="32">
                  <c:v>1211</c:v>
                </c:pt>
                <c:pt idx="33">
                  <c:v>1501.4</c:v>
                </c:pt>
                <c:pt idx="34">
                  <c:v>864.1</c:v>
                </c:pt>
                <c:pt idx="35">
                  <c:v>1044.3</c:v>
                </c:pt>
                <c:pt idx="36">
                  <c:v>1161</c:v>
                </c:pt>
                <c:pt idx="37">
                  <c:v>1504</c:v>
                </c:pt>
              </c:numCache>
            </c:numRef>
          </c:val>
        </c:ser>
        <c:gapWidth val="50"/>
        <c:axId val="39000920"/>
        <c:axId val="1546396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1543.3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ข้อมูลอ้างอิง!$A$4:$A$43</c:f>
              <c:numCache>
                <c:ptCount val="40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  <c:pt idx="38">
                  <c:v>2566</c:v>
                </c:pt>
              </c:numCache>
            </c:numRef>
          </c:cat>
          <c:val>
            <c:numRef>
              <c:f>ข้อมูลอ้างอิง!$D$4:$D$41</c:f>
              <c:numCache>
                <c:ptCount val="38"/>
                <c:pt idx="0">
                  <c:v>1543.3253289473687</c:v>
                </c:pt>
                <c:pt idx="1">
                  <c:v>1543.3253289473687</c:v>
                </c:pt>
                <c:pt idx="2">
                  <c:v>1543.3253289473687</c:v>
                </c:pt>
                <c:pt idx="3">
                  <c:v>1543.3253289473687</c:v>
                </c:pt>
                <c:pt idx="4">
                  <c:v>1543.3253289473687</c:v>
                </c:pt>
                <c:pt idx="5">
                  <c:v>1543.3253289473687</c:v>
                </c:pt>
                <c:pt idx="6">
                  <c:v>1543.3253289473687</c:v>
                </c:pt>
                <c:pt idx="7">
                  <c:v>1543.3253289473687</c:v>
                </c:pt>
                <c:pt idx="8">
                  <c:v>1543.3253289473687</c:v>
                </c:pt>
                <c:pt idx="9">
                  <c:v>1543.3253289473687</c:v>
                </c:pt>
                <c:pt idx="10">
                  <c:v>1543.3253289473687</c:v>
                </c:pt>
                <c:pt idx="11">
                  <c:v>1543.3253289473687</c:v>
                </c:pt>
                <c:pt idx="12">
                  <c:v>1543.3253289473687</c:v>
                </c:pt>
                <c:pt idx="13">
                  <c:v>1543.3253289473687</c:v>
                </c:pt>
                <c:pt idx="14">
                  <c:v>1543.3253289473687</c:v>
                </c:pt>
                <c:pt idx="15">
                  <c:v>1543.3253289473687</c:v>
                </c:pt>
                <c:pt idx="16">
                  <c:v>1543.3253289473687</c:v>
                </c:pt>
                <c:pt idx="17">
                  <c:v>1543.3253289473687</c:v>
                </c:pt>
                <c:pt idx="18">
                  <c:v>1543.3253289473687</c:v>
                </c:pt>
                <c:pt idx="19">
                  <c:v>1543.3253289473687</c:v>
                </c:pt>
                <c:pt idx="20">
                  <c:v>1543.3253289473687</c:v>
                </c:pt>
                <c:pt idx="21">
                  <c:v>1543.3253289473687</c:v>
                </c:pt>
                <c:pt idx="22">
                  <c:v>1543.3253289473687</c:v>
                </c:pt>
                <c:pt idx="23">
                  <c:v>1543.3253289473687</c:v>
                </c:pt>
                <c:pt idx="24">
                  <c:v>1543.3253289473687</c:v>
                </c:pt>
                <c:pt idx="25">
                  <c:v>1543.3253289473687</c:v>
                </c:pt>
                <c:pt idx="26">
                  <c:v>1543.3253289473687</c:v>
                </c:pt>
                <c:pt idx="27">
                  <c:v>1543.3253289473687</c:v>
                </c:pt>
                <c:pt idx="28">
                  <c:v>1543.3253289473687</c:v>
                </c:pt>
                <c:pt idx="29">
                  <c:v>1543.3253289473687</c:v>
                </c:pt>
                <c:pt idx="30">
                  <c:v>1543.3253289473687</c:v>
                </c:pt>
                <c:pt idx="31">
                  <c:v>1543.3253289473687</c:v>
                </c:pt>
                <c:pt idx="32">
                  <c:v>1543.3253289473687</c:v>
                </c:pt>
                <c:pt idx="33">
                  <c:v>1543.3253289473687</c:v>
                </c:pt>
                <c:pt idx="34">
                  <c:v>1543.3253289473687</c:v>
                </c:pt>
                <c:pt idx="35">
                  <c:v>1543.3253289473687</c:v>
                </c:pt>
                <c:pt idx="36">
                  <c:v>1543.3253289473687</c:v>
                </c:pt>
                <c:pt idx="37">
                  <c:v>1543.3253289473687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1421.1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ข้อมูลอ้างอิง!$A$4:$A$43</c:f>
              <c:numCache>
                <c:ptCount val="40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  <c:pt idx="38">
                  <c:v>2566</c:v>
                </c:pt>
              </c:numCache>
            </c:numRef>
          </c:cat>
          <c:val>
            <c:numRef>
              <c:f>ข้อมูลอ้างอิง!$E$4:$E$41</c:f>
              <c:numCache>
                <c:ptCount val="38"/>
                <c:pt idx="0">
                  <c:v>1421.093962894737</c:v>
                </c:pt>
                <c:pt idx="1">
                  <c:v>1421.093962894737</c:v>
                </c:pt>
                <c:pt idx="2">
                  <c:v>1421.093962894737</c:v>
                </c:pt>
                <c:pt idx="3">
                  <c:v>1421.093962894737</c:v>
                </c:pt>
                <c:pt idx="4">
                  <c:v>1421.093962894737</c:v>
                </c:pt>
                <c:pt idx="5">
                  <c:v>1421.093962894737</c:v>
                </c:pt>
                <c:pt idx="6">
                  <c:v>1421.093962894737</c:v>
                </c:pt>
                <c:pt idx="7">
                  <c:v>1421.093962894737</c:v>
                </c:pt>
                <c:pt idx="8">
                  <c:v>1421.093962894737</c:v>
                </c:pt>
                <c:pt idx="9">
                  <c:v>1421.093962894737</c:v>
                </c:pt>
                <c:pt idx="10">
                  <c:v>1421.093962894737</c:v>
                </c:pt>
                <c:pt idx="11">
                  <c:v>1421.093962894737</c:v>
                </c:pt>
                <c:pt idx="12">
                  <c:v>1421.093962894737</c:v>
                </c:pt>
                <c:pt idx="13">
                  <c:v>1421.093962894737</c:v>
                </c:pt>
                <c:pt idx="14">
                  <c:v>1421.093962894737</c:v>
                </c:pt>
                <c:pt idx="15">
                  <c:v>1421.093962894737</c:v>
                </c:pt>
                <c:pt idx="16">
                  <c:v>1421.093962894737</c:v>
                </c:pt>
                <c:pt idx="17">
                  <c:v>1421.093962894737</c:v>
                </c:pt>
                <c:pt idx="18">
                  <c:v>1421.093962894737</c:v>
                </c:pt>
                <c:pt idx="19">
                  <c:v>1421.093962894737</c:v>
                </c:pt>
                <c:pt idx="20">
                  <c:v>1421.093962894737</c:v>
                </c:pt>
                <c:pt idx="21">
                  <c:v>1421.093962894737</c:v>
                </c:pt>
                <c:pt idx="22">
                  <c:v>1421.093962894737</c:v>
                </c:pt>
                <c:pt idx="23">
                  <c:v>1421.093962894737</c:v>
                </c:pt>
                <c:pt idx="24">
                  <c:v>1421.093962894737</c:v>
                </c:pt>
                <c:pt idx="25">
                  <c:v>1421.093962894737</c:v>
                </c:pt>
                <c:pt idx="26">
                  <c:v>1421.093962894737</c:v>
                </c:pt>
                <c:pt idx="27">
                  <c:v>1421.093962894737</c:v>
                </c:pt>
                <c:pt idx="28">
                  <c:v>1421.093962894737</c:v>
                </c:pt>
                <c:pt idx="29">
                  <c:v>1421.093962894737</c:v>
                </c:pt>
                <c:pt idx="30">
                  <c:v>1421.093962894737</c:v>
                </c:pt>
                <c:pt idx="31">
                  <c:v>1421.093962894737</c:v>
                </c:pt>
                <c:pt idx="32">
                  <c:v>1421.093962894737</c:v>
                </c:pt>
                <c:pt idx="33">
                  <c:v>1421.093962894737</c:v>
                </c:pt>
                <c:pt idx="34">
                  <c:v>1421.093962894737</c:v>
                </c:pt>
                <c:pt idx="35">
                  <c:v>1421.093962894737</c:v>
                </c:pt>
                <c:pt idx="36">
                  <c:v>1421.093962894737</c:v>
                </c:pt>
                <c:pt idx="37">
                  <c:v>1421.093962894737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1234.7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ข้อมูลอ้างอิง!$A$4:$A$43</c:f>
              <c:numCache>
                <c:ptCount val="40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  <c:pt idx="38">
                  <c:v>2566</c:v>
                </c:pt>
              </c:numCache>
            </c:numRef>
          </c:cat>
          <c:val>
            <c:numRef>
              <c:f>ข้อมูลอ้างอิง!$C$4:$C$41</c:f>
              <c:numCache>
                <c:ptCount val="38"/>
                <c:pt idx="0">
                  <c:v>1234.6602631578949</c:v>
                </c:pt>
                <c:pt idx="1">
                  <c:v>1234.6602631578949</c:v>
                </c:pt>
                <c:pt idx="2">
                  <c:v>1234.6602631578949</c:v>
                </c:pt>
                <c:pt idx="3">
                  <c:v>1234.6602631578949</c:v>
                </c:pt>
                <c:pt idx="4">
                  <c:v>1234.6602631578949</c:v>
                </c:pt>
                <c:pt idx="5">
                  <c:v>1234.6602631578949</c:v>
                </c:pt>
                <c:pt idx="6">
                  <c:v>1234.6602631578949</c:v>
                </c:pt>
                <c:pt idx="7">
                  <c:v>1234.6602631578949</c:v>
                </c:pt>
                <c:pt idx="8">
                  <c:v>1234.6602631578949</c:v>
                </c:pt>
                <c:pt idx="9">
                  <c:v>1234.6602631578949</c:v>
                </c:pt>
                <c:pt idx="10">
                  <c:v>1234.6602631578949</c:v>
                </c:pt>
                <c:pt idx="11">
                  <c:v>1234.6602631578949</c:v>
                </c:pt>
                <c:pt idx="12">
                  <c:v>1234.6602631578949</c:v>
                </c:pt>
                <c:pt idx="13">
                  <c:v>1234.6602631578949</c:v>
                </c:pt>
                <c:pt idx="14">
                  <c:v>1234.6602631578949</c:v>
                </c:pt>
                <c:pt idx="15">
                  <c:v>1234.6602631578949</c:v>
                </c:pt>
                <c:pt idx="16">
                  <c:v>1234.6602631578949</c:v>
                </c:pt>
                <c:pt idx="17">
                  <c:v>1234.6602631578949</c:v>
                </c:pt>
                <c:pt idx="18">
                  <c:v>1234.6602631578949</c:v>
                </c:pt>
                <c:pt idx="19">
                  <c:v>1234.6602631578949</c:v>
                </c:pt>
                <c:pt idx="20">
                  <c:v>1234.6602631578949</c:v>
                </c:pt>
                <c:pt idx="21">
                  <c:v>1234.6602631578949</c:v>
                </c:pt>
                <c:pt idx="22">
                  <c:v>1234.6602631578949</c:v>
                </c:pt>
                <c:pt idx="23">
                  <c:v>1234.6602631578949</c:v>
                </c:pt>
                <c:pt idx="24">
                  <c:v>1234.6602631578949</c:v>
                </c:pt>
                <c:pt idx="25">
                  <c:v>1234.6602631578949</c:v>
                </c:pt>
                <c:pt idx="26">
                  <c:v>1234.6602631578949</c:v>
                </c:pt>
                <c:pt idx="27">
                  <c:v>1234.6602631578949</c:v>
                </c:pt>
                <c:pt idx="28">
                  <c:v>1234.6602631578949</c:v>
                </c:pt>
                <c:pt idx="29">
                  <c:v>1234.6602631578949</c:v>
                </c:pt>
                <c:pt idx="30">
                  <c:v>1234.6602631578949</c:v>
                </c:pt>
                <c:pt idx="31">
                  <c:v>1234.6602631578949</c:v>
                </c:pt>
                <c:pt idx="32">
                  <c:v>1234.6602631578949</c:v>
                </c:pt>
                <c:pt idx="33">
                  <c:v>1234.6602631578949</c:v>
                </c:pt>
                <c:pt idx="34">
                  <c:v>1234.6602631578949</c:v>
                </c:pt>
                <c:pt idx="35">
                  <c:v>1234.6602631578949</c:v>
                </c:pt>
                <c:pt idx="36">
                  <c:v>1234.6602631578949</c:v>
                </c:pt>
                <c:pt idx="37">
                  <c:v>1234.6602631578949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1048.2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ข้อมูลอ้างอิง!$A$4:$A$43</c:f>
              <c:numCache>
                <c:ptCount val="40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  <c:pt idx="38">
                  <c:v>2566</c:v>
                </c:pt>
              </c:numCache>
            </c:numRef>
          </c:cat>
          <c:val>
            <c:numRef>
              <c:f>ข้อมูลอ้างอิง!$J$4:$J$41</c:f>
              <c:numCache>
                <c:ptCount val="38"/>
                <c:pt idx="0">
                  <c:v>1048.2265634210528</c:v>
                </c:pt>
                <c:pt idx="1">
                  <c:v>1048.2265634210528</c:v>
                </c:pt>
                <c:pt idx="2">
                  <c:v>1048.2265634210528</c:v>
                </c:pt>
                <c:pt idx="3">
                  <c:v>1048.2265634210528</c:v>
                </c:pt>
                <c:pt idx="4">
                  <c:v>1048.2265634210528</c:v>
                </c:pt>
                <c:pt idx="5">
                  <c:v>1048.2265634210528</c:v>
                </c:pt>
                <c:pt idx="6">
                  <c:v>1048.2265634210528</c:v>
                </c:pt>
                <c:pt idx="7">
                  <c:v>1048.2265634210528</c:v>
                </c:pt>
                <c:pt idx="8">
                  <c:v>1048.2265634210528</c:v>
                </c:pt>
                <c:pt idx="9">
                  <c:v>1048.2265634210528</c:v>
                </c:pt>
                <c:pt idx="10">
                  <c:v>1048.2265634210528</c:v>
                </c:pt>
                <c:pt idx="11">
                  <c:v>1048.2265634210528</c:v>
                </c:pt>
                <c:pt idx="12">
                  <c:v>1048.2265634210528</c:v>
                </c:pt>
                <c:pt idx="13">
                  <c:v>1048.2265634210528</c:v>
                </c:pt>
                <c:pt idx="14">
                  <c:v>1048.2265634210528</c:v>
                </c:pt>
                <c:pt idx="15">
                  <c:v>1048.2265634210528</c:v>
                </c:pt>
                <c:pt idx="16">
                  <c:v>1048.2265634210528</c:v>
                </c:pt>
                <c:pt idx="17">
                  <c:v>1048.2265634210528</c:v>
                </c:pt>
                <c:pt idx="18">
                  <c:v>1048.2265634210528</c:v>
                </c:pt>
                <c:pt idx="19">
                  <c:v>1048.2265634210528</c:v>
                </c:pt>
                <c:pt idx="20">
                  <c:v>1048.2265634210528</c:v>
                </c:pt>
                <c:pt idx="21">
                  <c:v>1048.2265634210528</c:v>
                </c:pt>
                <c:pt idx="22">
                  <c:v>1048.2265634210528</c:v>
                </c:pt>
                <c:pt idx="23">
                  <c:v>1048.2265634210528</c:v>
                </c:pt>
                <c:pt idx="24">
                  <c:v>1048.2265634210528</c:v>
                </c:pt>
                <c:pt idx="25">
                  <c:v>1048.2265634210528</c:v>
                </c:pt>
                <c:pt idx="26">
                  <c:v>1048.2265634210528</c:v>
                </c:pt>
                <c:pt idx="27">
                  <c:v>1048.2265634210528</c:v>
                </c:pt>
                <c:pt idx="28">
                  <c:v>1048.2265634210528</c:v>
                </c:pt>
                <c:pt idx="29">
                  <c:v>1048.2265634210528</c:v>
                </c:pt>
                <c:pt idx="30">
                  <c:v>1048.2265634210528</c:v>
                </c:pt>
                <c:pt idx="31">
                  <c:v>1048.2265634210528</c:v>
                </c:pt>
                <c:pt idx="32">
                  <c:v>1048.2265634210528</c:v>
                </c:pt>
                <c:pt idx="33">
                  <c:v>1048.2265634210528</c:v>
                </c:pt>
                <c:pt idx="34">
                  <c:v>1048.2265634210528</c:v>
                </c:pt>
                <c:pt idx="35">
                  <c:v>1048.2265634210528</c:v>
                </c:pt>
                <c:pt idx="36">
                  <c:v>1048.2265634210528</c:v>
                </c:pt>
                <c:pt idx="37">
                  <c:v>1048.2265634210528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926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ข้อมูลอ้างอิง!$A$4:$A$43</c:f>
              <c:numCache>
                <c:ptCount val="40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  <c:pt idx="38">
                  <c:v>2566</c:v>
                </c:pt>
              </c:numCache>
            </c:numRef>
          </c:cat>
          <c:val>
            <c:numRef>
              <c:f>ข้อมูลอ้างอิง!$K$4:$K$41</c:f>
              <c:numCache>
                <c:ptCount val="38"/>
                <c:pt idx="0">
                  <c:v>925.9951973684211</c:v>
                </c:pt>
                <c:pt idx="1">
                  <c:v>925.9951973684211</c:v>
                </c:pt>
                <c:pt idx="2">
                  <c:v>925.9951973684211</c:v>
                </c:pt>
                <c:pt idx="3">
                  <c:v>925.9951973684211</c:v>
                </c:pt>
                <c:pt idx="4">
                  <c:v>925.9951973684211</c:v>
                </c:pt>
                <c:pt idx="5">
                  <c:v>925.9951973684211</c:v>
                </c:pt>
                <c:pt idx="6">
                  <c:v>925.9951973684211</c:v>
                </c:pt>
                <c:pt idx="7">
                  <c:v>925.9951973684211</c:v>
                </c:pt>
                <c:pt idx="8">
                  <c:v>925.9951973684211</c:v>
                </c:pt>
                <c:pt idx="9">
                  <c:v>925.9951973684211</c:v>
                </c:pt>
                <c:pt idx="10">
                  <c:v>925.9951973684211</c:v>
                </c:pt>
                <c:pt idx="11">
                  <c:v>925.9951973684211</c:v>
                </c:pt>
                <c:pt idx="12">
                  <c:v>925.9951973684211</c:v>
                </c:pt>
                <c:pt idx="13">
                  <c:v>925.9951973684211</c:v>
                </c:pt>
                <c:pt idx="14">
                  <c:v>925.9951973684211</c:v>
                </c:pt>
                <c:pt idx="15">
                  <c:v>925.9951973684211</c:v>
                </c:pt>
                <c:pt idx="16">
                  <c:v>925.9951973684211</c:v>
                </c:pt>
                <c:pt idx="17">
                  <c:v>925.9951973684211</c:v>
                </c:pt>
                <c:pt idx="18">
                  <c:v>925.9951973684211</c:v>
                </c:pt>
                <c:pt idx="19">
                  <c:v>925.9951973684211</c:v>
                </c:pt>
                <c:pt idx="20">
                  <c:v>925.9951973684211</c:v>
                </c:pt>
                <c:pt idx="21">
                  <c:v>925.9951973684211</c:v>
                </c:pt>
                <c:pt idx="22">
                  <c:v>925.9951973684211</c:v>
                </c:pt>
                <c:pt idx="23">
                  <c:v>925.9951973684211</c:v>
                </c:pt>
                <c:pt idx="24">
                  <c:v>925.9951973684211</c:v>
                </c:pt>
                <c:pt idx="25">
                  <c:v>925.9951973684211</c:v>
                </c:pt>
                <c:pt idx="26">
                  <c:v>925.9951973684211</c:v>
                </c:pt>
                <c:pt idx="27">
                  <c:v>925.9951973684211</c:v>
                </c:pt>
                <c:pt idx="28">
                  <c:v>925.9951973684211</c:v>
                </c:pt>
                <c:pt idx="29">
                  <c:v>925.9951973684211</c:v>
                </c:pt>
                <c:pt idx="30">
                  <c:v>925.9951973684211</c:v>
                </c:pt>
                <c:pt idx="31">
                  <c:v>925.9951973684211</c:v>
                </c:pt>
                <c:pt idx="32">
                  <c:v>925.9951973684211</c:v>
                </c:pt>
                <c:pt idx="33">
                  <c:v>925.9951973684211</c:v>
                </c:pt>
                <c:pt idx="34">
                  <c:v>925.9951973684211</c:v>
                </c:pt>
                <c:pt idx="35">
                  <c:v>925.9951973684211</c:v>
                </c:pt>
                <c:pt idx="36">
                  <c:v>925.9951973684211</c:v>
                </c:pt>
                <c:pt idx="37">
                  <c:v>925.9951973684211</c:v>
                </c:pt>
              </c:numCache>
            </c:numRef>
          </c:val>
          <c:smooth val="0"/>
        </c:ser>
        <c:axId val="39000920"/>
        <c:axId val="15463961"/>
      </c:lineChart>
      <c:catAx>
        <c:axId val="39000920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5463961"/>
        <c:crosses val="autoZero"/>
        <c:auto val="1"/>
        <c:lblOffset val="100"/>
        <c:tickLblSkip val="1"/>
        <c:noMultiLvlLbl val="0"/>
      </c:catAx>
      <c:valAx>
        <c:axId val="1546396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9000920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28">
      <selection activeCell="C54" sqref="C53:C5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7" t="s">
        <v>5</v>
      </c>
      <c r="H1" s="47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0">
        <v>2528</v>
      </c>
      <c r="B4" s="23">
        <v>1205.2</v>
      </c>
      <c r="C4" s="24">
        <f aca="true" t="shared" si="0" ref="C4:C41">+$B$47</f>
        <v>1234.6602631578949</v>
      </c>
      <c r="D4" s="25">
        <f aca="true" t="shared" si="1" ref="D4:D39">+C4*0.25+C4</f>
        <v>1543.3253289473687</v>
      </c>
      <c r="E4" s="24">
        <f aca="true" t="shared" si="2" ref="E4:E32">+C4*0.151+C4</f>
        <v>1421.093962894737</v>
      </c>
      <c r="F4" s="24">
        <f aca="true" t="shared" si="3" ref="F4:F32">+C4*0.051+C4</f>
        <v>1297.6279365789476</v>
      </c>
      <c r="G4" s="26">
        <f aca="true" t="shared" si="4" ref="G4:G32">+C4*0.05+C4</f>
        <v>1296.3932763157895</v>
      </c>
      <c r="H4" s="26">
        <f aca="true" t="shared" si="5" ref="H4:H32">+C4-(C4*0.05)</f>
        <v>1172.9272500000002</v>
      </c>
      <c r="I4" s="24">
        <f aca="true" t="shared" si="6" ref="I4:I32">+C4-(C4*0.051)</f>
        <v>1171.6925897368421</v>
      </c>
      <c r="J4" s="24">
        <f aca="true" t="shared" si="7" ref="J4:J32">+C4-(C4*0.151)</f>
        <v>1048.2265634210528</v>
      </c>
      <c r="K4" s="27">
        <f aca="true" t="shared" si="8" ref="K4:K32">+C4-(C4*0.25)</f>
        <v>925.9951973684211</v>
      </c>
    </row>
    <row r="5" spans="1:11" ht="12.75">
      <c r="A5" s="31">
        <f aca="true" t="shared" si="9" ref="A5:A32">A4+1</f>
        <v>2529</v>
      </c>
      <c r="B5" s="23">
        <v>1124</v>
      </c>
      <c r="C5" s="24">
        <f t="shared" si="0"/>
        <v>1234.6602631578949</v>
      </c>
      <c r="D5" s="25">
        <f t="shared" si="1"/>
        <v>1543.3253289473687</v>
      </c>
      <c r="E5" s="24">
        <f t="shared" si="2"/>
        <v>1421.093962894737</v>
      </c>
      <c r="F5" s="24">
        <f t="shared" si="3"/>
        <v>1297.6279365789476</v>
      </c>
      <c r="G5" s="26">
        <f t="shared" si="4"/>
        <v>1296.3932763157895</v>
      </c>
      <c r="H5" s="26">
        <f t="shared" si="5"/>
        <v>1172.9272500000002</v>
      </c>
      <c r="I5" s="24">
        <f t="shared" si="6"/>
        <v>1171.6925897368421</v>
      </c>
      <c r="J5" s="24">
        <f t="shared" si="7"/>
        <v>1048.2265634210528</v>
      </c>
      <c r="K5" s="27">
        <f t="shared" si="8"/>
        <v>925.9951973684211</v>
      </c>
    </row>
    <row r="6" spans="1:11" ht="12.75">
      <c r="A6" s="31">
        <f t="shared" si="9"/>
        <v>2530</v>
      </c>
      <c r="B6" s="23">
        <v>1197.4</v>
      </c>
      <c r="C6" s="24">
        <f t="shared" si="0"/>
        <v>1234.6602631578949</v>
      </c>
      <c r="D6" s="25">
        <f t="shared" si="1"/>
        <v>1543.3253289473687</v>
      </c>
      <c r="E6" s="24">
        <f t="shared" si="2"/>
        <v>1421.093962894737</v>
      </c>
      <c r="F6" s="24">
        <f t="shared" si="3"/>
        <v>1297.6279365789476</v>
      </c>
      <c r="G6" s="26">
        <f t="shared" si="4"/>
        <v>1296.3932763157895</v>
      </c>
      <c r="H6" s="26">
        <f t="shared" si="5"/>
        <v>1172.9272500000002</v>
      </c>
      <c r="I6" s="24">
        <f t="shared" si="6"/>
        <v>1171.6925897368421</v>
      </c>
      <c r="J6" s="24">
        <f t="shared" si="7"/>
        <v>1048.2265634210528</v>
      </c>
      <c r="K6" s="27">
        <f t="shared" si="8"/>
        <v>925.9951973684211</v>
      </c>
    </row>
    <row r="7" spans="1:11" ht="12.75">
      <c r="A7" s="31">
        <f t="shared" si="9"/>
        <v>2531</v>
      </c>
      <c r="B7" s="23">
        <v>1289.5</v>
      </c>
      <c r="C7" s="24">
        <f t="shared" si="0"/>
        <v>1234.6602631578949</v>
      </c>
      <c r="D7" s="25">
        <f t="shared" si="1"/>
        <v>1543.3253289473687</v>
      </c>
      <c r="E7" s="24">
        <f t="shared" si="2"/>
        <v>1421.093962894737</v>
      </c>
      <c r="F7" s="24">
        <f t="shared" si="3"/>
        <v>1297.6279365789476</v>
      </c>
      <c r="G7" s="26">
        <f t="shared" si="4"/>
        <v>1296.3932763157895</v>
      </c>
      <c r="H7" s="26">
        <f t="shared" si="5"/>
        <v>1172.9272500000002</v>
      </c>
      <c r="I7" s="24">
        <f t="shared" si="6"/>
        <v>1171.6925897368421</v>
      </c>
      <c r="J7" s="24">
        <f t="shared" si="7"/>
        <v>1048.2265634210528</v>
      </c>
      <c r="K7" s="27">
        <f t="shared" si="8"/>
        <v>925.9951973684211</v>
      </c>
    </row>
    <row r="8" spans="1:11" ht="12.75">
      <c r="A8" s="31">
        <f t="shared" si="9"/>
        <v>2532</v>
      </c>
      <c r="B8" s="23">
        <v>1120.1</v>
      </c>
      <c r="C8" s="24">
        <f t="shared" si="0"/>
        <v>1234.6602631578949</v>
      </c>
      <c r="D8" s="25">
        <f t="shared" si="1"/>
        <v>1543.3253289473687</v>
      </c>
      <c r="E8" s="24">
        <f t="shared" si="2"/>
        <v>1421.093962894737</v>
      </c>
      <c r="F8" s="24">
        <f t="shared" si="3"/>
        <v>1297.6279365789476</v>
      </c>
      <c r="G8" s="26">
        <f t="shared" si="4"/>
        <v>1296.3932763157895</v>
      </c>
      <c r="H8" s="26">
        <f t="shared" si="5"/>
        <v>1172.9272500000002</v>
      </c>
      <c r="I8" s="24">
        <f t="shared" si="6"/>
        <v>1171.6925897368421</v>
      </c>
      <c r="J8" s="24">
        <f t="shared" si="7"/>
        <v>1048.2265634210528</v>
      </c>
      <c r="K8" s="27">
        <f t="shared" si="8"/>
        <v>925.9951973684211</v>
      </c>
    </row>
    <row r="9" spans="1:11" ht="12.75">
      <c r="A9" s="31">
        <f t="shared" si="9"/>
        <v>2533</v>
      </c>
      <c r="B9" s="23">
        <v>1149.9</v>
      </c>
      <c r="C9" s="24">
        <f t="shared" si="0"/>
        <v>1234.6602631578949</v>
      </c>
      <c r="D9" s="25">
        <f t="shared" si="1"/>
        <v>1543.3253289473687</v>
      </c>
      <c r="E9" s="24">
        <f t="shared" si="2"/>
        <v>1421.093962894737</v>
      </c>
      <c r="F9" s="24">
        <f t="shared" si="3"/>
        <v>1297.6279365789476</v>
      </c>
      <c r="G9" s="26">
        <f t="shared" si="4"/>
        <v>1296.3932763157895</v>
      </c>
      <c r="H9" s="26">
        <f t="shared" si="5"/>
        <v>1172.9272500000002</v>
      </c>
      <c r="I9" s="24">
        <f t="shared" si="6"/>
        <v>1171.6925897368421</v>
      </c>
      <c r="J9" s="24">
        <f t="shared" si="7"/>
        <v>1048.2265634210528</v>
      </c>
      <c r="K9" s="27">
        <f t="shared" si="8"/>
        <v>925.9951973684211</v>
      </c>
    </row>
    <row r="10" spans="1:11" ht="12.75">
      <c r="A10" s="31">
        <f t="shared" si="9"/>
        <v>2534</v>
      </c>
      <c r="B10" s="23">
        <v>1157.5</v>
      </c>
      <c r="C10" s="24">
        <f t="shared" si="0"/>
        <v>1234.6602631578949</v>
      </c>
      <c r="D10" s="25">
        <f t="shared" si="1"/>
        <v>1543.3253289473687</v>
      </c>
      <c r="E10" s="24">
        <f t="shared" si="2"/>
        <v>1421.093962894737</v>
      </c>
      <c r="F10" s="24">
        <f t="shared" si="3"/>
        <v>1297.6279365789476</v>
      </c>
      <c r="G10" s="26">
        <f t="shared" si="4"/>
        <v>1296.3932763157895</v>
      </c>
      <c r="H10" s="26">
        <f t="shared" si="5"/>
        <v>1172.9272500000002</v>
      </c>
      <c r="I10" s="24">
        <f t="shared" si="6"/>
        <v>1171.6925897368421</v>
      </c>
      <c r="J10" s="24">
        <f t="shared" si="7"/>
        <v>1048.2265634210528</v>
      </c>
      <c r="K10" s="27">
        <f t="shared" si="8"/>
        <v>925.9951973684211</v>
      </c>
    </row>
    <row r="11" spans="1:11" ht="12.75">
      <c r="A11" s="31">
        <f t="shared" si="9"/>
        <v>2535</v>
      </c>
      <c r="B11" s="23">
        <v>867.1</v>
      </c>
      <c r="C11" s="24">
        <f t="shared" si="0"/>
        <v>1234.6602631578949</v>
      </c>
      <c r="D11" s="25">
        <f t="shared" si="1"/>
        <v>1543.3253289473687</v>
      </c>
      <c r="E11" s="24">
        <f t="shared" si="2"/>
        <v>1421.093962894737</v>
      </c>
      <c r="F11" s="24">
        <f t="shared" si="3"/>
        <v>1297.6279365789476</v>
      </c>
      <c r="G11" s="26">
        <f t="shared" si="4"/>
        <v>1296.3932763157895</v>
      </c>
      <c r="H11" s="26">
        <f t="shared" si="5"/>
        <v>1172.9272500000002</v>
      </c>
      <c r="I11" s="24">
        <f t="shared" si="6"/>
        <v>1171.6925897368421</v>
      </c>
      <c r="J11" s="24">
        <f t="shared" si="7"/>
        <v>1048.2265634210528</v>
      </c>
      <c r="K11" s="27">
        <f t="shared" si="8"/>
        <v>925.9951973684211</v>
      </c>
    </row>
    <row r="12" spans="1:11" ht="12.75">
      <c r="A12" s="31">
        <f t="shared" si="9"/>
        <v>2536</v>
      </c>
      <c r="B12" s="23">
        <v>1332.3</v>
      </c>
      <c r="C12" s="24">
        <f t="shared" si="0"/>
        <v>1234.6602631578949</v>
      </c>
      <c r="D12" s="25">
        <f t="shared" si="1"/>
        <v>1543.3253289473687</v>
      </c>
      <c r="E12" s="24">
        <f t="shared" si="2"/>
        <v>1421.093962894737</v>
      </c>
      <c r="F12" s="24">
        <f t="shared" si="3"/>
        <v>1297.6279365789476</v>
      </c>
      <c r="G12" s="26">
        <f t="shared" si="4"/>
        <v>1296.3932763157895</v>
      </c>
      <c r="H12" s="26">
        <f t="shared" si="5"/>
        <v>1172.9272500000002</v>
      </c>
      <c r="I12" s="24">
        <f t="shared" si="6"/>
        <v>1171.6925897368421</v>
      </c>
      <c r="J12" s="24">
        <f t="shared" si="7"/>
        <v>1048.2265634210528</v>
      </c>
      <c r="K12" s="27">
        <f t="shared" si="8"/>
        <v>925.9951973684211</v>
      </c>
    </row>
    <row r="13" spans="1:11" ht="12.75">
      <c r="A13" s="31">
        <f t="shared" si="9"/>
        <v>2537</v>
      </c>
      <c r="B13" s="23">
        <v>1279.5</v>
      </c>
      <c r="C13" s="24">
        <f t="shared" si="0"/>
        <v>1234.6602631578949</v>
      </c>
      <c r="D13" s="25">
        <f t="shared" si="1"/>
        <v>1543.3253289473687</v>
      </c>
      <c r="E13" s="24">
        <f t="shared" si="2"/>
        <v>1421.093962894737</v>
      </c>
      <c r="F13" s="24">
        <f t="shared" si="3"/>
        <v>1297.6279365789476</v>
      </c>
      <c r="G13" s="26">
        <f t="shared" si="4"/>
        <v>1296.3932763157895</v>
      </c>
      <c r="H13" s="26">
        <f t="shared" si="5"/>
        <v>1172.9272500000002</v>
      </c>
      <c r="I13" s="24">
        <f t="shared" si="6"/>
        <v>1171.6925897368421</v>
      </c>
      <c r="J13" s="24">
        <f t="shared" si="7"/>
        <v>1048.2265634210528</v>
      </c>
      <c r="K13" s="27">
        <f t="shared" si="8"/>
        <v>925.9951973684211</v>
      </c>
    </row>
    <row r="14" spans="1:11" ht="12.75">
      <c r="A14" s="31">
        <f t="shared" si="9"/>
        <v>2538</v>
      </c>
      <c r="B14" s="23">
        <v>1496.89</v>
      </c>
      <c r="C14" s="24">
        <f t="shared" si="0"/>
        <v>1234.6602631578949</v>
      </c>
      <c r="D14" s="25">
        <f t="shared" si="1"/>
        <v>1543.3253289473687</v>
      </c>
      <c r="E14" s="24">
        <f t="shared" si="2"/>
        <v>1421.093962894737</v>
      </c>
      <c r="F14" s="24">
        <f t="shared" si="3"/>
        <v>1297.6279365789476</v>
      </c>
      <c r="G14" s="26">
        <f t="shared" si="4"/>
        <v>1296.3932763157895</v>
      </c>
      <c r="H14" s="26">
        <f t="shared" si="5"/>
        <v>1172.9272500000002</v>
      </c>
      <c r="I14" s="24">
        <f t="shared" si="6"/>
        <v>1171.6925897368421</v>
      </c>
      <c r="J14" s="24">
        <f t="shared" si="7"/>
        <v>1048.2265634210528</v>
      </c>
      <c r="K14" s="27">
        <f t="shared" si="8"/>
        <v>925.9951973684211</v>
      </c>
    </row>
    <row r="15" spans="1:11" ht="12.75">
      <c r="A15" s="31">
        <f t="shared" si="9"/>
        <v>2539</v>
      </c>
      <c r="B15" s="23">
        <v>1036.5</v>
      </c>
      <c r="C15" s="24">
        <f t="shared" si="0"/>
        <v>1234.6602631578949</v>
      </c>
      <c r="D15" s="25">
        <f t="shared" si="1"/>
        <v>1543.3253289473687</v>
      </c>
      <c r="E15" s="24">
        <f t="shared" si="2"/>
        <v>1421.093962894737</v>
      </c>
      <c r="F15" s="24">
        <f t="shared" si="3"/>
        <v>1297.6279365789476</v>
      </c>
      <c r="G15" s="26">
        <f t="shared" si="4"/>
        <v>1296.3932763157895</v>
      </c>
      <c r="H15" s="26">
        <f t="shared" si="5"/>
        <v>1172.9272500000002</v>
      </c>
      <c r="I15" s="24">
        <f t="shared" si="6"/>
        <v>1171.6925897368421</v>
      </c>
      <c r="J15" s="24">
        <f t="shared" si="7"/>
        <v>1048.2265634210528</v>
      </c>
      <c r="K15" s="27">
        <f t="shared" si="8"/>
        <v>925.9951973684211</v>
      </c>
    </row>
    <row r="16" spans="1:11" ht="12.75">
      <c r="A16" s="31">
        <f t="shared" si="9"/>
        <v>2540</v>
      </c>
      <c r="B16" s="23">
        <v>1032.6</v>
      </c>
      <c r="C16" s="24">
        <f t="shared" si="0"/>
        <v>1234.6602631578949</v>
      </c>
      <c r="D16" s="25">
        <f t="shared" si="1"/>
        <v>1543.3253289473687</v>
      </c>
      <c r="E16" s="24">
        <f t="shared" si="2"/>
        <v>1421.093962894737</v>
      </c>
      <c r="F16" s="24">
        <f t="shared" si="3"/>
        <v>1297.6279365789476</v>
      </c>
      <c r="G16" s="26">
        <f t="shared" si="4"/>
        <v>1296.3932763157895</v>
      </c>
      <c r="H16" s="26">
        <f t="shared" si="5"/>
        <v>1172.9272500000002</v>
      </c>
      <c r="I16" s="24">
        <f t="shared" si="6"/>
        <v>1171.6925897368421</v>
      </c>
      <c r="J16" s="24">
        <f t="shared" si="7"/>
        <v>1048.2265634210528</v>
      </c>
      <c r="K16" s="27">
        <f t="shared" si="8"/>
        <v>925.9951973684211</v>
      </c>
    </row>
    <row r="17" spans="1:11" ht="12.75">
      <c r="A17" s="31">
        <f t="shared" si="9"/>
        <v>2541</v>
      </c>
      <c r="B17" s="23">
        <v>911.2</v>
      </c>
      <c r="C17" s="24">
        <f t="shared" si="0"/>
        <v>1234.6602631578949</v>
      </c>
      <c r="D17" s="25">
        <f t="shared" si="1"/>
        <v>1543.3253289473687</v>
      </c>
      <c r="E17" s="24">
        <f t="shared" si="2"/>
        <v>1421.093962894737</v>
      </c>
      <c r="F17" s="24">
        <f t="shared" si="3"/>
        <v>1297.6279365789476</v>
      </c>
      <c r="G17" s="26">
        <f t="shared" si="4"/>
        <v>1296.3932763157895</v>
      </c>
      <c r="H17" s="26">
        <f t="shared" si="5"/>
        <v>1172.9272500000002</v>
      </c>
      <c r="I17" s="24">
        <f t="shared" si="6"/>
        <v>1171.6925897368421</v>
      </c>
      <c r="J17" s="24">
        <f t="shared" si="7"/>
        <v>1048.2265634210528</v>
      </c>
      <c r="K17" s="27">
        <f t="shared" si="8"/>
        <v>925.9951973684211</v>
      </c>
    </row>
    <row r="18" spans="1:11" ht="12.75">
      <c r="A18" s="31">
        <f t="shared" si="9"/>
        <v>2542</v>
      </c>
      <c r="B18" s="23">
        <v>1597.6</v>
      </c>
      <c r="C18" s="24">
        <f t="shared" si="0"/>
        <v>1234.6602631578949</v>
      </c>
      <c r="D18" s="25">
        <f t="shared" si="1"/>
        <v>1543.3253289473687</v>
      </c>
      <c r="E18" s="24">
        <f t="shared" si="2"/>
        <v>1421.093962894737</v>
      </c>
      <c r="F18" s="24">
        <f t="shared" si="3"/>
        <v>1297.6279365789476</v>
      </c>
      <c r="G18" s="26">
        <f t="shared" si="4"/>
        <v>1296.3932763157895</v>
      </c>
      <c r="H18" s="26">
        <f t="shared" si="5"/>
        <v>1172.9272500000002</v>
      </c>
      <c r="I18" s="24">
        <f t="shared" si="6"/>
        <v>1171.6925897368421</v>
      </c>
      <c r="J18" s="24">
        <f t="shared" si="7"/>
        <v>1048.2265634210528</v>
      </c>
      <c r="K18" s="27">
        <f t="shared" si="8"/>
        <v>925.9951973684211</v>
      </c>
    </row>
    <row r="19" spans="1:11" ht="12.75">
      <c r="A19" s="31">
        <f t="shared" si="9"/>
        <v>2543</v>
      </c>
      <c r="B19" s="23">
        <v>1031.3</v>
      </c>
      <c r="C19" s="24">
        <f t="shared" si="0"/>
        <v>1234.6602631578949</v>
      </c>
      <c r="D19" s="25">
        <f t="shared" si="1"/>
        <v>1543.3253289473687</v>
      </c>
      <c r="E19" s="24">
        <f t="shared" si="2"/>
        <v>1421.093962894737</v>
      </c>
      <c r="F19" s="24">
        <f t="shared" si="3"/>
        <v>1297.6279365789476</v>
      </c>
      <c r="G19" s="26">
        <f t="shared" si="4"/>
        <v>1296.3932763157895</v>
      </c>
      <c r="H19" s="26">
        <f t="shared" si="5"/>
        <v>1172.9272500000002</v>
      </c>
      <c r="I19" s="24">
        <f t="shared" si="6"/>
        <v>1171.6925897368421</v>
      </c>
      <c r="J19" s="24">
        <f t="shared" si="7"/>
        <v>1048.2265634210528</v>
      </c>
      <c r="K19" s="27">
        <f t="shared" si="8"/>
        <v>925.9951973684211</v>
      </c>
    </row>
    <row r="20" spans="1:11" ht="12.75">
      <c r="A20" s="31">
        <f t="shared" si="9"/>
        <v>2544</v>
      </c>
      <c r="B20" s="23">
        <v>1240.7</v>
      </c>
      <c r="C20" s="24">
        <f t="shared" si="0"/>
        <v>1234.6602631578949</v>
      </c>
      <c r="D20" s="25">
        <f t="shared" si="1"/>
        <v>1543.3253289473687</v>
      </c>
      <c r="E20" s="24">
        <f t="shared" si="2"/>
        <v>1421.093962894737</v>
      </c>
      <c r="F20" s="24">
        <f t="shared" si="3"/>
        <v>1297.6279365789476</v>
      </c>
      <c r="G20" s="26">
        <f t="shared" si="4"/>
        <v>1296.3932763157895</v>
      </c>
      <c r="H20" s="26">
        <f t="shared" si="5"/>
        <v>1172.9272500000002</v>
      </c>
      <c r="I20" s="24">
        <f t="shared" si="6"/>
        <v>1171.6925897368421</v>
      </c>
      <c r="J20" s="24">
        <f t="shared" si="7"/>
        <v>1048.2265634210528</v>
      </c>
      <c r="K20" s="27">
        <f t="shared" si="8"/>
        <v>925.9951973684211</v>
      </c>
    </row>
    <row r="21" spans="1:11" ht="12.75">
      <c r="A21" s="31">
        <f t="shared" si="9"/>
        <v>2545</v>
      </c>
      <c r="B21" s="23">
        <v>1422.6</v>
      </c>
      <c r="C21" s="24">
        <f t="shared" si="0"/>
        <v>1234.6602631578949</v>
      </c>
      <c r="D21" s="25">
        <f t="shared" si="1"/>
        <v>1543.3253289473687</v>
      </c>
      <c r="E21" s="24">
        <f t="shared" si="2"/>
        <v>1421.093962894737</v>
      </c>
      <c r="F21" s="24">
        <f t="shared" si="3"/>
        <v>1297.6279365789476</v>
      </c>
      <c r="G21" s="26">
        <f t="shared" si="4"/>
        <v>1296.3932763157895</v>
      </c>
      <c r="H21" s="26">
        <f t="shared" si="5"/>
        <v>1172.9272500000002</v>
      </c>
      <c r="I21" s="24">
        <f t="shared" si="6"/>
        <v>1171.6925897368421</v>
      </c>
      <c r="J21" s="24">
        <f t="shared" si="7"/>
        <v>1048.2265634210528</v>
      </c>
      <c r="K21" s="27">
        <f t="shared" si="8"/>
        <v>925.9951973684211</v>
      </c>
    </row>
    <row r="22" spans="1:11" ht="12.75">
      <c r="A22" s="31">
        <f t="shared" si="9"/>
        <v>2546</v>
      </c>
      <c r="B22" s="23">
        <v>1115.4</v>
      </c>
      <c r="C22" s="24">
        <f t="shared" si="0"/>
        <v>1234.6602631578949</v>
      </c>
      <c r="D22" s="25">
        <f t="shared" si="1"/>
        <v>1543.3253289473687</v>
      </c>
      <c r="E22" s="24">
        <f t="shared" si="2"/>
        <v>1421.093962894737</v>
      </c>
      <c r="F22" s="24">
        <f t="shared" si="3"/>
        <v>1297.6279365789476</v>
      </c>
      <c r="G22" s="26">
        <f t="shared" si="4"/>
        <v>1296.3932763157895</v>
      </c>
      <c r="H22" s="26">
        <f t="shared" si="5"/>
        <v>1172.9272500000002</v>
      </c>
      <c r="I22" s="24">
        <f t="shared" si="6"/>
        <v>1171.6925897368421</v>
      </c>
      <c r="J22" s="24">
        <f t="shared" si="7"/>
        <v>1048.2265634210528</v>
      </c>
      <c r="K22" s="27">
        <f t="shared" si="8"/>
        <v>925.9951973684211</v>
      </c>
    </row>
    <row r="23" spans="1:11" ht="12.75">
      <c r="A23" s="31">
        <f t="shared" si="9"/>
        <v>2547</v>
      </c>
      <c r="B23" s="23">
        <v>1509.9</v>
      </c>
      <c r="C23" s="24">
        <f t="shared" si="0"/>
        <v>1234.6602631578949</v>
      </c>
      <c r="D23" s="25">
        <f t="shared" si="1"/>
        <v>1543.3253289473687</v>
      </c>
      <c r="E23" s="24">
        <f t="shared" si="2"/>
        <v>1421.093962894737</v>
      </c>
      <c r="F23" s="24">
        <f t="shared" si="3"/>
        <v>1297.6279365789476</v>
      </c>
      <c r="G23" s="26">
        <f t="shared" si="4"/>
        <v>1296.3932763157895</v>
      </c>
      <c r="H23" s="26">
        <f t="shared" si="5"/>
        <v>1172.9272500000002</v>
      </c>
      <c r="I23" s="24">
        <f t="shared" si="6"/>
        <v>1171.6925897368421</v>
      </c>
      <c r="J23" s="24">
        <f t="shared" si="7"/>
        <v>1048.2265634210528</v>
      </c>
      <c r="K23" s="27">
        <f t="shared" si="8"/>
        <v>925.9951973684211</v>
      </c>
    </row>
    <row r="24" spans="1:11" ht="12.75">
      <c r="A24" s="31">
        <f t="shared" si="9"/>
        <v>2548</v>
      </c>
      <c r="B24" s="23">
        <v>1781.55</v>
      </c>
      <c r="C24" s="24">
        <f t="shared" si="0"/>
        <v>1234.6602631578949</v>
      </c>
      <c r="D24" s="25">
        <f t="shared" si="1"/>
        <v>1543.3253289473687</v>
      </c>
      <c r="E24" s="24">
        <f t="shared" si="2"/>
        <v>1421.093962894737</v>
      </c>
      <c r="F24" s="24">
        <f t="shared" si="3"/>
        <v>1297.6279365789476</v>
      </c>
      <c r="G24" s="26">
        <f t="shared" si="4"/>
        <v>1296.3932763157895</v>
      </c>
      <c r="H24" s="26">
        <f t="shared" si="5"/>
        <v>1172.9272500000002</v>
      </c>
      <c r="I24" s="24">
        <f t="shared" si="6"/>
        <v>1171.6925897368421</v>
      </c>
      <c r="J24" s="24">
        <f t="shared" si="7"/>
        <v>1048.2265634210528</v>
      </c>
      <c r="K24" s="27">
        <f t="shared" si="8"/>
        <v>925.9951973684211</v>
      </c>
    </row>
    <row r="25" spans="1:11" ht="12.75">
      <c r="A25" s="31">
        <f t="shared" si="9"/>
        <v>2549</v>
      </c>
      <c r="B25" s="23">
        <v>1417.65</v>
      </c>
      <c r="C25" s="24">
        <f t="shared" si="0"/>
        <v>1234.6602631578949</v>
      </c>
      <c r="D25" s="25">
        <f t="shared" si="1"/>
        <v>1543.3253289473687</v>
      </c>
      <c r="E25" s="24">
        <f t="shared" si="2"/>
        <v>1421.093962894737</v>
      </c>
      <c r="F25" s="24">
        <f t="shared" si="3"/>
        <v>1297.6279365789476</v>
      </c>
      <c r="G25" s="26">
        <f t="shared" si="4"/>
        <v>1296.3932763157895</v>
      </c>
      <c r="H25" s="26">
        <f t="shared" si="5"/>
        <v>1172.9272500000002</v>
      </c>
      <c r="I25" s="24">
        <f t="shared" si="6"/>
        <v>1171.6925897368421</v>
      </c>
      <c r="J25" s="24">
        <f t="shared" si="7"/>
        <v>1048.2265634210528</v>
      </c>
      <c r="K25" s="27">
        <f t="shared" si="8"/>
        <v>925.9951973684211</v>
      </c>
    </row>
    <row r="26" spans="1:11" ht="12.75">
      <c r="A26" s="31">
        <f t="shared" si="9"/>
        <v>2550</v>
      </c>
      <c r="B26" s="23">
        <v>1322.6</v>
      </c>
      <c r="C26" s="24">
        <f t="shared" si="0"/>
        <v>1234.6602631578949</v>
      </c>
      <c r="D26" s="25">
        <f t="shared" si="1"/>
        <v>1543.3253289473687</v>
      </c>
      <c r="E26" s="24">
        <f t="shared" si="2"/>
        <v>1421.093962894737</v>
      </c>
      <c r="F26" s="24">
        <f t="shared" si="3"/>
        <v>1297.6279365789476</v>
      </c>
      <c r="G26" s="26">
        <f t="shared" si="4"/>
        <v>1296.3932763157895</v>
      </c>
      <c r="H26" s="26">
        <f t="shared" si="5"/>
        <v>1172.9272500000002</v>
      </c>
      <c r="I26" s="24">
        <f t="shared" si="6"/>
        <v>1171.6925897368421</v>
      </c>
      <c r="J26" s="24">
        <f t="shared" si="7"/>
        <v>1048.2265634210528</v>
      </c>
      <c r="K26" s="27">
        <f t="shared" si="8"/>
        <v>925.9951973684211</v>
      </c>
    </row>
    <row r="27" spans="1:11" ht="12.75">
      <c r="A27" s="31">
        <f t="shared" si="9"/>
        <v>2551</v>
      </c>
      <c r="B27" s="23">
        <v>1237.8</v>
      </c>
      <c r="C27" s="24">
        <f t="shared" si="0"/>
        <v>1234.6602631578949</v>
      </c>
      <c r="D27" s="25">
        <f t="shared" si="1"/>
        <v>1543.3253289473687</v>
      </c>
      <c r="E27" s="24">
        <f t="shared" si="2"/>
        <v>1421.093962894737</v>
      </c>
      <c r="F27" s="24">
        <f t="shared" si="3"/>
        <v>1297.6279365789476</v>
      </c>
      <c r="G27" s="26">
        <f t="shared" si="4"/>
        <v>1296.3932763157895</v>
      </c>
      <c r="H27" s="26">
        <f t="shared" si="5"/>
        <v>1172.9272500000002</v>
      </c>
      <c r="I27" s="24">
        <f t="shared" si="6"/>
        <v>1171.6925897368421</v>
      </c>
      <c r="J27" s="24">
        <f t="shared" si="7"/>
        <v>1048.2265634210528</v>
      </c>
      <c r="K27" s="27">
        <f t="shared" si="8"/>
        <v>925.9951973684211</v>
      </c>
    </row>
    <row r="28" spans="1:11" ht="12.75">
      <c r="A28" s="31">
        <f t="shared" si="9"/>
        <v>2552</v>
      </c>
      <c r="B28" s="23">
        <v>1258.2</v>
      </c>
      <c r="C28" s="24">
        <f t="shared" si="0"/>
        <v>1234.6602631578949</v>
      </c>
      <c r="D28" s="25">
        <f t="shared" si="1"/>
        <v>1543.3253289473687</v>
      </c>
      <c r="E28" s="24">
        <f t="shared" si="2"/>
        <v>1421.093962894737</v>
      </c>
      <c r="F28" s="24">
        <f t="shared" si="3"/>
        <v>1297.6279365789476</v>
      </c>
      <c r="G28" s="26">
        <f t="shared" si="4"/>
        <v>1296.3932763157895</v>
      </c>
      <c r="H28" s="26">
        <f t="shared" si="5"/>
        <v>1172.9272500000002</v>
      </c>
      <c r="I28" s="24">
        <f t="shared" si="6"/>
        <v>1171.6925897368421</v>
      </c>
      <c r="J28" s="24">
        <f t="shared" si="7"/>
        <v>1048.2265634210528</v>
      </c>
      <c r="K28" s="27">
        <f t="shared" si="8"/>
        <v>925.9951973684211</v>
      </c>
    </row>
    <row r="29" spans="1:11" ht="12.75">
      <c r="A29" s="31">
        <f t="shared" si="9"/>
        <v>2553</v>
      </c>
      <c r="B29" s="23">
        <v>1496.4</v>
      </c>
      <c r="C29" s="24">
        <f t="shared" si="0"/>
        <v>1234.6602631578949</v>
      </c>
      <c r="D29" s="25">
        <f t="shared" si="1"/>
        <v>1543.3253289473687</v>
      </c>
      <c r="E29" s="24">
        <f t="shared" si="2"/>
        <v>1421.093962894737</v>
      </c>
      <c r="F29" s="24">
        <f t="shared" si="3"/>
        <v>1297.6279365789476</v>
      </c>
      <c r="G29" s="26">
        <f t="shared" si="4"/>
        <v>1296.3932763157895</v>
      </c>
      <c r="H29" s="26">
        <f t="shared" si="5"/>
        <v>1172.9272500000002</v>
      </c>
      <c r="I29" s="24">
        <f t="shared" si="6"/>
        <v>1171.6925897368421</v>
      </c>
      <c r="J29" s="24">
        <f t="shared" si="7"/>
        <v>1048.2265634210528</v>
      </c>
      <c r="K29" s="27">
        <f t="shared" si="8"/>
        <v>925.9951973684211</v>
      </c>
    </row>
    <row r="30" spans="1:11" ht="12.75">
      <c r="A30" s="31">
        <f t="shared" si="9"/>
        <v>2554</v>
      </c>
      <c r="B30" s="23">
        <v>1663.3</v>
      </c>
      <c r="C30" s="24">
        <f t="shared" si="0"/>
        <v>1234.6602631578949</v>
      </c>
      <c r="D30" s="25">
        <f t="shared" si="1"/>
        <v>1543.3253289473687</v>
      </c>
      <c r="E30" s="24">
        <f t="shared" si="2"/>
        <v>1421.093962894737</v>
      </c>
      <c r="F30" s="24">
        <f t="shared" si="3"/>
        <v>1297.6279365789476</v>
      </c>
      <c r="G30" s="26">
        <f t="shared" si="4"/>
        <v>1296.3932763157895</v>
      </c>
      <c r="H30" s="26">
        <f t="shared" si="5"/>
        <v>1172.9272500000002</v>
      </c>
      <c r="I30" s="24">
        <f t="shared" si="6"/>
        <v>1171.6925897368421</v>
      </c>
      <c r="J30" s="24">
        <f t="shared" si="7"/>
        <v>1048.2265634210528</v>
      </c>
      <c r="K30" s="27">
        <f t="shared" si="8"/>
        <v>925.9951973684211</v>
      </c>
    </row>
    <row r="31" spans="1:11" ht="12.75">
      <c r="A31" s="31">
        <f t="shared" si="9"/>
        <v>2555</v>
      </c>
      <c r="B31" s="23">
        <v>1143.8</v>
      </c>
      <c r="C31" s="24">
        <f t="shared" si="0"/>
        <v>1234.6602631578949</v>
      </c>
      <c r="D31" s="25">
        <f t="shared" si="1"/>
        <v>1543.3253289473687</v>
      </c>
      <c r="E31" s="24">
        <f t="shared" si="2"/>
        <v>1421.093962894737</v>
      </c>
      <c r="F31" s="24">
        <f t="shared" si="3"/>
        <v>1297.6279365789476</v>
      </c>
      <c r="G31" s="26">
        <f t="shared" si="4"/>
        <v>1296.3932763157895</v>
      </c>
      <c r="H31" s="26">
        <f t="shared" si="5"/>
        <v>1172.9272500000002</v>
      </c>
      <c r="I31" s="24">
        <f t="shared" si="6"/>
        <v>1171.6925897368421</v>
      </c>
      <c r="J31" s="24">
        <f t="shared" si="7"/>
        <v>1048.2265634210528</v>
      </c>
      <c r="K31" s="27">
        <f t="shared" si="8"/>
        <v>925.9951973684211</v>
      </c>
    </row>
    <row r="32" spans="1:11" ht="12.75">
      <c r="A32" s="31">
        <f t="shared" si="9"/>
        <v>2556</v>
      </c>
      <c r="B32" s="23">
        <v>1042.6</v>
      </c>
      <c r="C32" s="24">
        <f t="shared" si="0"/>
        <v>1234.6602631578949</v>
      </c>
      <c r="D32" s="25">
        <f t="shared" si="1"/>
        <v>1543.3253289473687</v>
      </c>
      <c r="E32" s="24">
        <f t="shared" si="2"/>
        <v>1421.093962894737</v>
      </c>
      <c r="F32" s="24">
        <f t="shared" si="3"/>
        <v>1297.6279365789476</v>
      </c>
      <c r="G32" s="26">
        <f t="shared" si="4"/>
        <v>1296.3932763157895</v>
      </c>
      <c r="H32" s="26">
        <f t="shared" si="5"/>
        <v>1172.9272500000002</v>
      </c>
      <c r="I32" s="24">
        <f t="shared" si="6"/>
        <v>1171.6925897368421</v>
      </c>
      <c r="J32" s="24">
        <f t="shared" si="7"/>
        <v>1048.2265634210528</v>
      </c>
      <c r="K32" s="27">
        <f t="shared" si="8"/>
        <v>925.9951973684211</v>
      </c>
    </row>
    <row r="33" spans="1:11" ht="12.75">
      <c r="A33" s="31">
        <v>2557</v>
      </c>
      <c r="B33" s="23">
        <v>1076.8</v>
      </c>
      <c r="C33" s="24">
        <f t="shared" si="0"/>
        <v>1234.6602631578949</v>
      </c>
      <c r="D33" s="25">
        <f t="shared" si="1"/>
        <v>1543.3253289473687</v>
      </c>
      <c r="E33" s="24">
        <f aca="true" t="shared" si="10" ref="E33:E38">+C33*0.151+C33</f>
        <v>1421.093962894737</v>
      </c>
      <c r="F33" s="24">
        <f aca="true" t="shared" si="11" ref="F33:F38">+C33*0.051+C33</f>
        <v>1297.6279365789476</v>
      </c>
      <c r="G33" s="26">
        <f aca="true" t="shared" si="12" ref="G33:G38">+C33*0.05+C33</f>
        <v>1296.3932763157895</v>
      </c>
      <c r="H33" s="26">
        <f aca="true" t="shared" si="13" ref="H33:H38">+C33-(C33*0.05)</f>
        <v>1172.9272500000002</v>
      </c>
      <c r="I33" s="24">
        <f aca="true" t="shared" si="14" ref="I33:I38">+C33-(C33*0.051)</f>
        <v>1171.6925897368421</v>
      </c>
      <c r="J33" s="24">
        <f aca="true" t="shared" si="15" ref="J33:J38">+C33-(C33*0.151)</f>
        <v>1048.2265634210528</v>
      </c>
      <c r="K33" s="27">
        <f aca="true" t="shared" si="16" ref="K33:K38">+C33-(C33*0.25)</f>
        <v>925.9951973684211</v>
      </c>
    </row>
    <row r="34" spans="1:11" ht="12.75">
      <c r="A34" s="31">
        <v>2558</v>
      </c>
      <c r="B34" s="23">
        <v>805.7</v>
      </c>
      <c r="C34" s="24">
        <f t="shared" si="0"/>
        <v>1234.6602631578949</v>
      </c>
      <c r="D34" s="25">
        <f t="shared" si="1"/>
        <v>1543.3253289473687</v>
      </c>
      <c r="E34" s="24">
        <f t="shared" si="10"/>
        <v>1421.093962894737</v>
      </c>
      <c r="F34" s="24">
        <f t="shared" si="11"/>
        <v>1297.6279365789476</v>
      </c>
      <c r="G34" s="26">
        <f t="shared" si="12"/>
        <v>1296.3932763157895</v>
      </c>
      <c r="H34" s="26">
        <f t="shared" si="13"/>
        <v>1172.9272500000002</v>
      </c>
      <c r="I34" s="24">
        <f t="shared" si="14"/>
        <v>1171.6925897368421</v>
      </c>
      <c r="J34" s="24">
        <f t="shared" si="15"/>
        <v>1048.2265634210528</v>
      </c>
      <c r="K34" s="27">
        <f t="shared" si="16"/>
        <v>925.9951973684211</v>
      </c>
    </row>
    <row r="35" spans="1:11" ht="12.75">
      <c r="A35" s="31">
        <v>2559</v>
      </c>
      <c r="B35" s="23">
        <v>1267.7</v>
      </c>
      <c r="C35" s="24">
        <f t="shared" si="0"/>
        <v>1234.6602631578949</v>
      </c>
      <c r="D35" s="25">
        <f t="shared" si="1"/>
        <v>1543.3253289473687</v>
      </c>
      <c r="E35" s="24">
        <f t="shared" si="10"/>
        <v>1421.093962894737</v>
      </c>
      <c r="F35" s="24">
        <f t="shared" si="11"/>
        <v>1297.6279365789476</v>
      </c>
      <c r="G35" s="26">
        <f t="shared" si="12"/>
        <v>1296.3932763157895</v>
      </c>
      <c r="H35" s="26">
        <f t="shared" si="13"/>
        <v>1172.9272500000002</v>
      </c>
      <c r="I35" s="24">
        <f t="shared" si="14"/>
        <v>1171.6925897368421</v>
      </c>
      <c r="J35" s="24">
        <f t="shared" si="15"/>
        <v>1048.2265634210528</v>
      </c>
      <c r="K35" s="27">
        <f t="shared" si="16"/>
        <v>925.9951973684211</v>
      </c>
    </row>
    <row r="36" spans="1:11" ht="12.75">
      <c r="A36" s="31">
        <v>2560</v>
      </c>
      <c r="B36" s="23">
        <v>1211</v>
      </c>
      <c r="C36" s="24">
        <f t="shared" si="0"/>
        <v>1234.6602631578949</v>
      </c>
      <c r="D36" s="25">
        <f t="shared" si="1"/>
        <v>1543.3253289473687</v>
      </c>
      <c r="E36" s="24">
        <f t="shared" si="10"/>
        <v>1421.093962894737</v>
      </c>
      <c r="F36" s="24">
        <f t="shared" si="11"/>
        <v>1297.6279365789476</v>
      </c>
      <c r="G36" s="26">
        <f t="shared" si="12"/>
        <v>1296.3932763157895</v>
      </c>
      <c r="H36" s="26">
        <f t="shared" si="13"/>
        <v>1172.9272500000002</v>
      </c>
      <c r="I36" s="24">
        <f t="shared" si="14"/>
        <v>1171.6925897368421</v>
      </c>
      <c r="J36" s="24">
        <f t="shared" si="15"/>
        <v>1048.2265634210528</v>
      </c>
      <c r="K36" s="27">
        <f t="shared" si="16"/>
        <v>925.9951973684211</v>
      </c>
    </row>
    <row r="37" spans="1:11" ht="12.75">
      <c r="A37" s="31">
        <v>2561</v>
      </c>
      <c r="B37" s="23">
        <v>1501.4</v>
      </c>
      <c r="C37" s="24">
        <f t="shared" si="0"/>
        <v>1234.6602631578949</v>
      </c>
      <c r="D37" s="25">
        <f t="shared" si="1"/>
        <v>1543.3253289473687</v>
      </c>
      <c r="E37" s="24">
        <f t="shared" si="10"/>
        <v>1421.093962894737</v>
      </c>
      <c r="F37" s="24">
        <f t="shared" si="11"/>
        <v>1297.6279365789476</v>
      </c>
      <c r="G37" s="26">
        <f t="shared" si="12"/>
        <v>1296.3932763157895</v>
      </c>
      <c r="H37" s="26">
        <f t="shared" si="13"/>
        <v>1172.9272500000002</v>
      </c>
      <c r="I37" s="24">
        <f t="shared" si="14"/>
        <v>1171.6925897368421</v>
      </c>
      <c r="J37" s="24">
        <f t="shared" si="15"/>
        <v>1048.2265634210528</v>
      </c>
      <c r="K37" s="27">
        <f t="shared" si="16"/>
        <v>925.9951973684211</v>
      </c>
    </row>
    <row r="38" spans="1:11" ht="12.75">
      <c r="A38" s="39">
        <v>2562</v>
      </c>
      <c r="B38" s="40">
        <v>864.1</v>
      </c>
      <c r="C38" s="24">
        <f t="shared" si="0"/>
        <v>1234.6602631578949</v>
      </c>
      <c r="D38" s="25">
        <f t="shared" si="1"/>
        <v>1543.3253289473687</v>
      </c>
      <c r="E38" s="24">
        <f t="shared" si="10"/>
        <v>1421.093962894737</v>
      </c>
      <c r="F38" s="24">
        <f t="shared" si="11"/>
        <v>1297.6279365789476</v>
      </c>
      <c r="G38" s="26">
        <f t="shared" si="12"/>
        <v>1296.3932763157895</v>
      </c>
      <c r="H38" s="26">
        <f t="shared" si="13"/>
        <v>1172.9272500000002</v>
      </c>
      <c r="I38" s="24">
        <f t="shared" si="14"/>
        <v>1171.6925897368421</v>
      </c>
      <c r="J38" s="24">
        <f t="shared" si="15"/>
        <v>1048.2265634210528</v>
      </c>
      <c r="K38" s="27">
        <f t="shared" si="16"/>
        <v>925.9951973684211</v>
      </c>
    </row>
    <row r="39" spans="1:11" ht="12.75">
      <c r="A39" s="31">
        <v>2563</v>
      </c>
      <c r="B39" s="41">
        <v>1044.3</v>
      </c>
      <c r="C39" s="24">
        <f t="shared" si="0"/>
        <v>1234.6602631578949</v>
      </c>
      <c r="D39" s="25">
        <f t="shared" si="1"/>
        <v>1543.3253289473687</v>
      </c>
      <c r="E39" s="24">
        <f>+C39*0.151+C39</f>
        <v>1421.093962894737</v>
      </c>
      <c r="F39" s="24">
        <f>+C39*0.051+C39</f>
        <v>1297.6279365789476</v>
      </c>
      <c r="G39" s="26">
        <f>+C39*0.05+C39</f>
        <v>1296.3932763157895</v>
      </c>
      <c r="H39" s="26">
        <f>+C39-(C39*0.05)</f>
        <v>1172.9272500000002</v>
      </c>
      <c r="I39" s="24">
        <f>+C39-(C39*0.051)</f>
        <v>1171.6925897368421</v>
      </c>
      <c r="J39" s="24">
        <f>+C39-(C39*0.151)</f>
        <v>1048.2265634210528</v>
      </c>
      <c r="K39" s="27">
        <f>+C39-(C39*0.25)</f>
        <v>925.9951973684211</v>
      </c>
    </row>
    <row r="40" spans="1:11" ht="12.75">
      <c r="A40" s="43">
        <v>2564</v>
      </c>
      <c r="B40" s="44">
        <v>1161</v>
      </c>
      <c r="C40" s="24">
        <f t="shared" si="0"/>
        <v>1234.6602631578949</v>
      </c>
      <c r="D40" s="25">
        <f>+C40*0.25+C40</f>
        <v>1543.3253289473687</v>
      </c>
      <c r="E40" s="24">
        <f>+C40*0.151+C40</f>
        <v>1421.093962894737</v>
      </c>
      <c r="F40" s="24">
        <f>+C40*0.051+C40</f>
        <v>1297.6279365789476</v>
      </c>
      <c r="G40" s="26">
        <f>+C40*0.05+C40</f>
        <v>1296.3932763157895</v>
      </c>
      <c r="H40" s="26">
        <f>+C40-(C40*0.05)</f>
        <v>1172.9272500000002</v>
      </c>
      <c r="I40" s="24">
        <f>+C40-(C40*0.051)</f>
        <v>1171.6925897368421</v>
      </c>
      <c r="J40" s="24">
        <f>+C40-(C40*0.151)</f>
        <v>1048.2265634210528</v>
      </c>
      <c r="K40" s="27">
        <f>+C40-(C40*0.25)</f>
        <v>925.9951973684211</v>
      </c>
    </row>
    <row r="41" spans="1:11" ht="12.75">
      <c r="A41" s="45">
        <v>2565</v>
      </c>
      <c r="B41" s="46">
        <v>1504</v>
      </c>
      <c r="C41" s="24">
        <f t="shared" si="0"/>
        <v>1234.6602631578949</v>
      </c>
      <c r="D41" s="25">
        <f>+C41*0.25+C41</f>
        <v>1543.3253289473687</v>
      </c>
      <c r="E41" s="24">
        <f>+C41*0.151+C41</f>
        <v>1421.093962894737</v>
      </c>
      <c r="F41" s="24">
        <f>+C41*0.051+C41</f>
        <v>1297.6279365789476</v>
      </c>
      <c r="G41" s="26">
        <f>+C41*0.05+C41</f>
        <v>1296.3932763157895</v>
      </c>
      <c r="H41" s="26">
        <f>+C41-(C41*0.05)</f>
        <v>1172.9272500000002</v>
      </c>
      <c r="I41" s="24">
        <f>+C41-(C41*0.051)</f>
        <v>1171.6925897368421</v>
      </c>
      <c r="J41" s="24">
        <f>+C41-(C41*0.151)</f>
        <v>1048.2265634210528</v>
      </c>
      <c r="K41" s="27">
        <f>+C41-(C41*0.25)</f>
        <v>925.9951973684211</v>
      </c>
    </row>
    <row r="42" spans="1:11" ht="12.75">
      <c r="A42" s="31">
        <v>2566</v>
      </c>
      <c r="B42" s="42"/>
      <c r="C42" s="37"/>
      <c r="D42" s="25"/>
      <c r="E42" s="37"/>
      <c r="F42" s="37"/>
      <c r="G42" s="26"/>
      <c r="H42" s="26"/>
      <c r="I42" s="37"/>
      <c r="J42" s="37"/>
      <c r="K42" s="27"/>
    </row>
    <row r="43" spans="1:11" ht="12.75">
      <c r="A43" s="36"/>
      <c r="B43" s="42"/>
      <c r="C43" s="37"/>
      <c r="D43" s="25"/>
      <c r="E43" s="37"/>
      <c r="F43" s="37"/>
      <c r="G43" s="26"/>
      <c r="H43" s="26"/>
      <c r="I43" s="37"/>
      <c r="J43" s="37"/>
      <c r="K43" s="27"/>
    </row>
    <row r="44" spans="1:11" ht="12.75">
      <c r="A44" s="36"/>
      <c r="B44" s="42"/>
      <c r="C44" s="37"/>
      <c r="D44" s="25"/>
      <c r="E44" s="37"/>
      <c r="F44" s="37"/>
      <c r="G44" s="26"/>
      <c r="H44" s="26"/>
      <c r="I44" s="37"/>
      <c r="J44" s="37"/>
      <c r="K44" s="27"/>
    </row>
    <row r="45" spans="1:11" ht="12.75">
      <c r="A45" s="36"/>
      <c r="B45" s="42"/>
      <c r="C45" s="37"/>
      <c r="D45" s="25"/>
      <c r="E45" s="37"/>
      <c r="F45" s="37"/>
      <c r="G45" s="26"/>
      <c r="H45" s="26"/>
      <c r="I45" s="37"/>
      <c r="J45" s="37"/>
      <c r="K45" s="27"/>
    </row>
    <row r="46" spans="1:11" ht="12.75">
      <c r="A46" s="36"/>
      <c r="B46" s="42"/>
      <c r="C46" s="37"/>
      <c r="D46" s="25"/>
      <c r="E46" s="37"/>
      <c r="F46" s="37"/>
      <c r="G46" s="26"/>
      <c r="H46" s="26"/>
      <c r="I46" s="37"/>
      <c r="J46" s="37"/>
      <c r="K46" s="27"/>
    </row>
    <row r="47" spans="1:15" ht="15.75" customHeight="1">
      <c r="A47" s="28" t="s">
        <v>12</v>
      </c>
      <c r="B47" s="29">
        <f>AVERAGE(B4:B42)</f>
        <v>1234.6602631578949</v>
      </c>
      <c r="C47" s="28"/>
      <c r="D47" s="28"/>
      <c r="E47" s="28"/>
      <c r="F47" s="28"/>
      <c r="G47" s="28"/>
      <c r="H47" s="28"/>
      <c r="I47" s="28"/>
      <c r="J47" s="28"/>
      <c r="K47" s="28"/>
      <c r="N47" s="38"/>
      <c r="O47" s="38"/>
    </row>
    <row r="52" spans="3:9" ht="12.75">
      <c r="C52" s="35"/>
      <c r="D52" s="48" t="s">
        <v>15</v>
      </c>
      <c r="E52" s="49"/>
      <c r="F52" s="49"/>
      <c r="G52" s="49"/>
      <c r="H52" s="49"/>
      <c r="I52" s="49"/>
    </row>
    <row r="54" spans="3:9" ht="12.75">
      <c r="C54" s="35"/>
      <c r="D54" s="35"/>
      <c r="E54" s="35"/>
      <c r="F54" s="35"/>
      <c r="G54" s="35"/>
      <c r="H54" s="35"/>
      <c r="I54" s="35"/>
    </row>
    <row r="59" spans="2:14" ht="12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1" spans="2:14" ht="12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3"/>
      <c r="M61" s="33"/>
      <c r="N61" s="34"/>
    </row>
  </sheetData>
  <sheetProtection/>
  <mergeCells count="2">
    <mergeCell ref="G1:H1"/>
    <mergeCell ref="D52:I5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2009-10-02T06:52:54Z</cp:lastPrinted>
  <dcterms:created xsi:type="dcterms:W3CDTF">2004-04-20T08:20:40Z</dcterms:created>
  <dcterms:modified xsi:type="dcterms:W3CDTF">2023-04-24T06:50:15Z</dcterms:modified>
  <cp:category/>
  <cp:version/>
  <cp:contentType/>
  <cp:contentStatus/>
</cp:coreProperties>
</file>