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2375" windowHeight="9000" activeTab="0"/>
  </bookViews>
  <sheets>
    <sheet name="ตารางปริมาณน้ำฝนรายปี" sheetId="1" r:id="rId1"/>
    <sheet name="Chart1" sheetId="2" r:id="rId2"/>
    <sheet name="เขื่อนแม่งัด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'ตารางปริมาณน้ำฝนรายปี'!$A$1:$O$48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<sst xmlns="http://schemas.openxmlformats.org/spreadsheetml/2006/main" count="60" uniqueCount="26">
  <si>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</si>
  <si>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</si>
  <si>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</si>
  <si>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</si>
  <si>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</si>
  <si>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</si>
  <si>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</si>
  <si>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</si>
  <si>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</si>
  <si>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</si>
  <si>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</si>
  <si>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</si>
  <si>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</si>
  <si>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</si>
  <si>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</si>
  <si>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</si>
  <si>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</si>
  <si>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</si>
  <si>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</si>
  <si>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</si>
  <si>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07670  เขื่อนแม่งัด จ.เชียงใหม่</t>
  </si>
  <si>
    <t>ปี</t>
  </si>
  <si>
    <t>-</t>
  </si>
  <si>
    <t>วันฝนตก</t>
  </si>
  <si>
    <t>ฝนเฉลี่ยปี2528-2560</t>
  </si>
  <si>
    <t>ฝนเฉลี่ย 2527-2561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</si>
</sst>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1"/>
      <name val="AngsanaUPC"/>
      <family val="1"/>
    </font>
    <font>
      <sz val="12"/>
      <name val="AngsanaUPC"/>
      <family val="1"/>
    </font>
    <font>
      <sz val="10"/>
      <color indexed="10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5.25"/>
      <color indexed="12"/>
      <name val="TH SarabunPSK"/>
      <family val="0"/>
    </font>
    <font>
      <sz val="15.25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6"/>
      <name val="TH SarabunPSK"/>
      <family val="2"/>
    </font>
    <font>
      <sz val="16"/>
      <color indexed="10"/>
      <name val="TH SarabunPS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1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4" borderId="0" applyNumberFormat="0" applyBorder="0" applyAlignment="0" applyProtection="0"/>
    <xf numFmtId="0" fontId="27" fillId="7" borderId="1" applyNumberFormat="0" applyAlignment="0" applyProtection="0"/>
    <xf numFmtId="0" fontId="28" fillId="18" borderId="0" applyNumberFormat="0" applyBorder="0" applyAlignment="0" applyProtection="0"/>
    <xf numFmtId="9" fontId="4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3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31" fillId="16" borderId="5" applyNumberFormat="0" applyAlignment="0" applyProtection="0"/>
    <xf numFmtId="0" fontId="0" fillId="23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8" fillId="0" borderId="0" xfId="0" applyNumberFormat="1" applyFont="1" applyAlignment="1">
      <alignment horizontal="centerContinuous" vertical="top"/>
    </xf>
    <xf numFmtId="204" fontId="9" fillId="0" borderId="0" xfId="0" applyNumberFormat="1" applyFont="1" applyAlignment="1">
      <alignment horizontal="centerContinuous"/>
    </xf>
    <xf numFmtId="202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>
      <alignment horizontal="right" vertical="center"/>
    </xf>
    <xf numFmtId="204" fontId="11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1" fontId="11" fillId="18" borderId="10" xfId="0" applyNumberFormat="1" applyFont="1" applyFill="1" applyBorder="1" applyAlignment="1">
      <alignment horizontal="center" vertical="center"/>
    </xf>
    <xf numFmtId="204" fontId="11" fillId="24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>
      <alignment horizontal="right" vertical="center"/>
    </xf>
    <xf numFmtId="1" fontId="11" fillId="5" borderId="10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0" fillId="0" borderId="0" xfId="0" applyNumberFormat="1" applyAlignment="1">
      <alignment horizontal="center"/>
    </xf>
    <xf numFmtId="202" fontId="7" fillId="0" borderId="0" xfId="0" applyFont="1" applyAlignment="1">
      <alignment vertical="center"/>
    </xf>
    <xf numFmtId="205" fontId="16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205" fontId="17" fillId="18" borderId="13" xfId="0" applyNumberFormat="1" applyFont="1" applyFill="1" applyBorder="1" applyAlignment="1">
      <alignment/>
    </xf>
    <xf numFmtId="203" fontId="17" fillId="16" borderId="12" xfId="0" applyNumberFormat="1" applyFont="1" applyFill="1" applyBorder="1" applyAlignment="1">
      <alignment horizontal="center" vertical="center"/>
    </xf>
    <xf numFmtId="204" fontId="35" fillId="0" borderId="0" xfId="0" applyNumberFormat="1" applyFont="1" applyAlignment="1">
      <alignment vertical="center"/>
    </xf>
    <xf numFmtId="1" fontId="7" fillId="0" borderId="15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/>
    </xf>
    <xf numFmtId="202" fontId="7" fillId="0" borderId="16" xfId="0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204" fontId="7" fillId="0" borderId="18" xfId="0" applyNumberFormat="1" applyFont="1" applyBorder="1" applyAlignment="1">
      <alignment horizontal="center"/>
    </xf>
    <xf numFmtId="1" fontId="7" fillId="25" borderId="10" xfId="0" applyNumberFormat="1" applyFont="1" applyFill="1" applyBorder="1" applyAlignment="1">
      <alignment horizontal="center" vertical="center"/>
    </xf>
    <xf numFmtId="204" fontId="7" fillId="25" borderId="10" xfId="0" applyNumberFormat="1" applyFont="1" applyFill="1" applyBorder="1" applyAlignment="1">
      <alignment horizontal="right"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202" fontId="36" fillId="0" borderId="0" xfId="0" applyFont="1" applyAlignment="1">
      <alignment vertic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202" fontId="37" fillId="0" borderId="0" xfId="0" applyFont="1" applyAlignment="1">
      <alignment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203" fontId="11" fillId="0" borderId="24" xfId="0" applyNumberFormat="1" applyFont="1" applyBorder="1" applyAlignment="1">
      <alignment horizontal="center" vertical="center"/>
    </xf>
    <xf numFmtId="203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205" fontId="5" fillId="0" borderId="0" xfId="0" applyNumberFormat="1" applyFont="1" applyAlignment="1">
      <alignment vertical="center"/>
    </xf>
    <xf numFmtId="203" fontId="7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02" fontId="7" fillId="0" borderId="30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31" xfId="0" applyNumberFormat="1" applyFont="1" applyBorder="1" applyAlignment="1">
      <alignment horizontal="center" vertical="center"/>
    </xf>
    <xf numFmtId="202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35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23975"/>
          <c:w val="0.888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8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ตารางปริมาณน้ำฝนรายปี!$A$4:$A$39</c:f>
              <c:numCache>
                <c:ptCount val="36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ตารางปริมาณน้ำฝนรายปี!$N$4:$N$39</c:f>
              <c:numCache>
                <c:ptCount val="36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1211.0000000000002</c:v>
                </c:pt>
                <c:pt idx="34">
                  <c:v>1501.4</c:v>
                </c:pt>
                <c:pt idx="35">
                  <c:v>864.1</c:v>
                </c:pt>
              </c:numCache>
            </c:numRef>
          </c:val>
        </c:ser>
        <c:axId val="21086944"/>
        <c:axId val="55564769"/>
      </c:barChart>
      <c:lineChart>
        <c:grouping val="standard"/>
        <c:varyColors val="0"/>
        <c:ser>
          <c:idx val="1"/>
          <c:order val="1"/>
          <c:tx>
            <c:v>ปริมาณฝนเฉลี่ย 1,248.9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ตารางปริมาณน้ำฝนรายปี!$Q$4:$Q$38</c:f>
              <c:numCache>
                <c:ptCount val="35"/>
                <c:pt idx="0">
                  <c:v>1248.1022703081235</c:v>
                </c:pt>
                <c:pt idx="1">
                  <c:v>1248.1022703081235</c:v>
                </c:pt>
                <c:pt idx="2">
                  <c:v>1248.1022703081235</c:v>
                </c:pt>
                <c:pt idx="3">
                  <c:v>1248.1022703081235</c:v>
                </c:pt>
                <c:pt idx="4">
                  <c:v>1248.1022703081235</c:v>
                </c:pt>
                <c:pt idx="5">
                  <c:v>1248.1022703081235</c:v>
                </c:pt>
                <c:pt idx="6">
                  <c:v>1248.1022703081235</c:v>
                </c:pt>
                <c:pt idx="7">
                  <c:v>1248.1022703081235</c:v>
                </c:pt>
                <c:pt idx="8">
                  <c:v>1248.1022703081235</c:v>
                </c:pt>
                <c:pt idx="9">
                  <c:v>1248.1022703081235</c:v>
                </c:pt>
                <c:pt idx="10">
                  <c:v>1248.1022703081235</c:v>
                </c:pt>
                <c:pt idx="11">
                  <c:v>1248.1022703081235</c:v>
                </c:pt>
                <c:pt idx="12">
                  <c:v>1248.1022703081235</c:v>
                </c:pt>
                <c:pt idx="13">
                  <c:v>1248.1022703081235</c:v>
                </c:pt>
                <c:pt idx="14">
                  <c:v>1248.1022703081235</c:v>
                </c:pt>
                <c:pt idx="15">
                  <c:v>1248.1022703081235</c:v>
                </c:pt>
                <c:pt idx="16">
                  <c:v>1248.1022703081235</c:v>
                </c:pt>
                <c:pt idx="17">
                  <c:v>1248.1022703081235</c:v>
                </c:pt>
                <c:pt idx="18">
                  <c:v>1248.1022703081235</c:v>
                </c:pt>
                <c:pt idx="19">
                  <c:v>1248.1022703081235</c:v>
                </c:pt>
                <c:pt idx="20">
                  <c:v>1248.1022703081235</c:v>
                </c:pt>
                <c:pt idx="21">
                  <c:v>1248.1022703081235</c:v>
                </c:pt>
                <c:pt idx="22">
                  <c:v>1248.1022703081235</c:v>
                </c:pt>
                <c:pt idx="23">
                  <c:v>1248.1022703081235</c:v>
                </c:pt>
                <c:pt idx="24">
                  <c:v>1248.1022703081235</c:v>
                </c:pt>
                <c:pt idx="25">
                  <c:v>1248.1022703081235</c:v>
                </c:pt>
                <c:pt idx="26">
                  <c:v>1248.1022703081235</c:v>
                </c:pt>
                <c:pt idx="27">
                  <c:v>1248.1022703081235</c:v>
                </c:pt>
                <c:pt idx="28">
                  <c:v>1248.1022703081235</c:v>
                </c:pt>
                <c:pt idx="29">
                  <c:v>1248.1022703081235</c:v>
                </c:pt>
                <c:pt idx="30">
                  <c:v>1248.1022703081235</c:v>
                </c:pt>
                <c:pt idx="31">
                  <c:v>1248.1022703081235</c:v>
                </c:pt>
                <c:pt idx="32">
                  <c:v>1248.1022703081235</c:v>
                </c:pt>
                <c:pt idx="33">
                  <c:v>1248.1022703081235</c:v>
                </c:pt>
                <c:pt idx="34">
                  <c:v>1248.1022703081235</c:v>
                </c:pt>
              </c:numCache>
            </c:numRef>
          </c:val>
          <c:smooth val="0"/>
        </c:ser>
        <c:axId val="21086944"/>
        <c:axId val="55564769"/>
      </c:lineChart>
      <c:catAx>
        <c:axId val="21086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55564769"/>
        <c:crosses val="autoZero"/>
        <c:auto val="1"/>
        <c:lblOffset val="100"/>
        <c:tickLblSkip val="2"/>
        <c:noMultiLvlLbl val="0"/>
      </c:catAx>
      <c:valAx>
        <c:axId val="5556476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2108694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95"/>
          <c:y val="0.336"/>
          <c:w val="0.278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-0.0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5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v>2554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noFill/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เขื่อนแม่งัด!$B$49:$M$49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เขื่อนแม่งัด!$B$51:$M$51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เฉลี่ย2528-2561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5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เขื่อนแม่งัด!$B$53:$M$53</c:f>
              <c:numCache>
                <c:ptCount val="12"/>
                <c:pt idx="0">
                  <c:v>1.1</c:v>
                </c:pt>
                <c:pt idx="1">
                  <c:v>179.5</c:v>
                </c:pt>
                <c:pt idx="2">
                  <c:v>33.2</c:v>
                </c:pt>
                <c:pt idx="3">
                  <c:v>231.7</c:v>
                </c:pt>
                <c:pt idx="4">
                  <c:v>300.9</c:v>
                </c:pt>
                <c:pt idx="5">
                  <c:v>74.1</c:v>
                </c:pt>
                <c:pt idx="6">
                  <c:v>33.1</c:v>
                </c:pt>
              </c:numCache>
            </c:numRef>
          </c:val>
          <c:smooth val="0"/>
        </c:ser>
        <c:marker val="1"/>
        <c:axId val="30320874"/>
        <c:axId val="4452411"/>
      </c:lineChart>
      <c:catAx>
        <c:axId val="3032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452411"/>
        <c:crosses val="autoZero"/>
        <c:auto val="1"/>
        <c:lblOffset val="100"/>
        <c:tickLblSkip val="1"/>
        <c:noMultiLvlLbl val="0"/>
      </c:catAx>
      <c:valAx>
        <c:axId val="4452411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032087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58"/>
  <sheetViews>
    <sheetView tabSelected="1" zoomScalePageLayoutView="0" workbookViewId="0" topLeftCell="A28">
      <selection activeCell="T45" sqref="T45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9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2"/>
    </row>
    <row r="2" spans="1:15" s="2" customFormat="1" ht="24" customHeight="1">
      <c r="A2" s="76" t="s">
        <v>20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22" s="2" customFormat="1" ht="18" customHeight="1">
      <c r="A3" s="15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3" t="s">
        <v>15</v>
      </c>
      <c r="O3" s="26" t="s">
        <v>16</v>
      </c>
      <c r="P3" s="77" t="s">
        <v>24</v>
      </c>
      <c r="Q3" s="78"/>
      <c r="R3" s="78"/>
      <c r="T3" s="46"/>
      <c r="U3" s="46"/>
      <c r="V3" s="46"/>
    </row>
    <row r="4" spans="1:20" s="2" customFormat="1" ht="15.75" customHeight="1">
      <c r="A4" s="14">
        <v>2527</v>
      </c>
      <c r="B4" s="16" t="s">
        <v>22</v>
      </c>
      <c r="C4" s="16" t="s">
        <v>22</v>
      </c>
      <c r="D4" s="16">
        <v>346.1</v>
      </c>
      <c r="E4" s="16">
        <v>142.2</v>
      </c>
      <c r="F4" s="16">
        <v>185.3</v>
      </c>
      <c r="G4" s="16">
        <v>210.9</v>
      </c>
      <c r="H4" s="16">
        <v>196.4</v>
      </c>
      <c r="I4" s="16">
        <v>0</v>
      </c>
      <c r="J4" s="16">
        <v>0</v>
      </c>
      <c r="K4" s="16">
        <v>0</v>
      </c>
      <c r="L4" s="16">
        <v>0.3</v>
      </c>
      <c r="M4" s="16">
        <v>0</v>
      </c>
      <c r="N4" s="25">
        <v>1081.2</v>
      </c>
      <c r="O4" s="27">
        <v>84</v>
      </c>
      <c r="Q4" s="37">
        <f aca="true" t="shared" si="0" ref="Q4:Q38">$N$45</f>
        <v>1247.939571895425</v>
      </c>
      <c r="T4" s="37"/>
    </row>
    <row r="5" spans="1:20" s="2" customFormat="1" ht="15.75" customHeight="1">
      <c r="A5" s="14">
        <v>2528</v>
      </c>
      <c r="B5" s="16">
        <v>47.8</v>
      </c>
      <c r="C5" s="16">
        <v>145.8</v>
      </c>
      <c r="D5" s="16">
        <v>159.8</v>
      </c>
      <c r="E5" s="16">
        <v>166.2</v>
      </c>
      <c r="F5" s="16">
        <v>127.5</v>
      </c>
      <c r="G5" s="16">
        <v>269.6</v>
      </c>
      <c r="H5" s="16">
        <v>138.7</v>
      </c>
      <c r="I5" s="16">
        <v>149.8</v>
      </c>
      <c r="J5" s="16">
        <v>0</v>
      </c>
      <c r="K5" s="16">
        <v>0</v>
      </c>
      <c r="L5" s="16">
        <v>0</v>
      </c>
      <c r="M5" s="16">
        <v>0</v>
      </c>
      <c r="N5" s="25">
        <v>1205.2</v>
      </c>
      <c r="O5" s="27">
        <v>128</v>
      </c>
      <c r="Q5" s="37">
        <f t="shared" si="0"/>
        <v>1247.939571895425</v>
      </c>
      <c r="T5" s="37"/>
    </row>
    <row r="6" spans="1:20" s="2" customFormat="1" ht="15.75" customHeight="1">
      <c r="A6" s="14">
        <v>2529</v>
      </c>
      <c r="B6" s="16">
        <v>76.2</v>
      </c>
      <c r="C6" s="16">
        <v>88.2</v>
      </c>
      <c r="D6" s="16">
        <v>203.9</v>
      </c>
      <c r="E6" s="16">
        <v>195.1</v>
      </c>
      <c r="F6" s="16">
        <v>186.8</v>
      </c>
      <c r="G6" s="16">
        <v>141.3</v>
      </c>
      <c r="H6" s="16">
        <v>102.1</v>
      </c>
      <c r="I6" s="16">
        <v>67.3</v>
      </c>
      <c r="J6" s="16">
        <v>63.1</v>
      </c>
      <c r="K6" s="16">
        <v>0</v>
      </c>
      <c r="L6" s="16">
        <v>0</v>
      </c>
      <c r="M6" s="16">
        <v>0</v>
      </c>
      <c r="N6" s="25">
        <v>1124</v>
      </c>
      <c r="O6" s="27">
        <v>96</v>
      </c>
      <c r="Q6" s="37">
        <f t="shared" si="0"/>
        <v>1247.939571895425</v>
      </c>
      <c r="T6" s="37"/>
    </row>
    <row r="7" spans="1:20" s="2" customFormat="1" ht="15.75" customHeight="1">
      <c r="A7" s="14">
        <v>2530</v>
      </c>
      <c r="B7" s="16">
        <v>38.2</v>
      </c>
      <c r="C7" s="16">
        <v>78.6</v>
      </c>
      <c r="D7" s="16">
        <v>97.8</v>
      </c>
      <c r="E7" s="16">
        <v>186.8</v>
      </c>
      <c r="F7" s="16">
        <v>330.6</v>
      </c>
      <c r="G7" s="16">
        <v>276.5</v>
      </c>
      <c r="H7" s="16">
        <v>63.8</v>
      </c>
      <c r="I7" s="16">
        <v>106.5</v>
      </c>
      <c r="J7" s="16">
        <v>0</v>
      </c>
      <c r="K7" s="16">
        <v>0</v>
      </c>
      <c r="L7" s="16">
        <v>18.6</v>
      </c>
      <c r="M7" s="16">
        <v>0</v>
      </c>
      <c r="N7" s="25">
        <v>1197.4</v>
      </c>
      <c r="O7" s="27">
        <v>104</v>
      </c>
      <c r="Q7" s="37">
        <f t="shared" si="0"/>
        <v>1247.939571895425</v>
      </c>
      <c r="T7" s="37"/>
    </row>
    <row r="8" spans="1:20" s="2" customFormat="1" ht="15.75" customHeight="1">
      <c r="A8" s="14">
        <v>2531</v>
      </c>
      <c r="B8" s="16">
        <v>65.2</v>
      </c>
      <c r="C8" s="16">
        <v>238.9</v>
      </c>
      <c r="D8" s="16">
        <v>268.2</v>
      </c>
      <c r="E8" s="16">
        <v>133</v>
      </c>
      <c r="F8" s="16">
        <v>254</v>
      </c>
      <c r="G8" s="16">
        <v>135.4</v>
      </c>
      <c r="H8" s="16">
        <v>108.9</v>
      </c>
      <c r="I8" s="16">
        <v>50.8</v>
      </c>
      <c r="J8" s="16">
        <v>0</v>
      </c>
      <c r="K8" s="16">
        <v>1.1</v>
      </c>
      <c r="L8" s="16">
        <v>0</v>
      </c>
      <c r="M8" s="16">
        <v>34</v>
      </c>
      <c r="N8" s="25">
        <v>1289.5</v>
      </c>
      <c r="O8" s="27">
        <v>117</v>
      </c>
      <c r="Q8" s="37">
        <f t="shared" si="0"/>
        <v>1247.939571895425</v>
      </c>
      <c r="T8" s="37"/>
    </row>
    <row r="9" spans="1:20" s="2" customFormat="1" ht="15.75" customHeight="1">
      <c r="A9" s="14">
        <v>2532</v>
      </c>
      <c r="B9" s="16">
        <v>8.9</v>
      </c>
      <c r="C9" s="16">
        <v>180.2</v>
      </c>
      <c r="D9" s="16">
        <v>182.7</v>
      </c>
      <c r="E9" s="16">
        <v>231.7</v>
      </c>
      <c r="F9" s="16">
        <v>142.1</v>
      </c>
      <c r="G9" s="16">
        <v>210.9</v>
      </c>
      <c r="H9" s="16">
        <v>134.1</v>
      </c>
      <c r="I9" s="16">
        <v>17.2</v>
      </c>
      <c r="J9" s="16">
        <v>0</v>
      </c>
      <c r="K9" s="16">
        <v>2.2</v>
      </c>
      <c r="L9" s="16">
        <v>10.1</v>
      </c>
      <c r="M9" s="16">
        <v>0</v>
      </c>
      <c r="N9" s="25">
        <v>1120.1</v>
      </c>
      <c r="O9" s="27">
        <v>116</v>
      </c>
      <c r="Q9" s="37">
        <f t="shared" si="0"/>
        <v>1247.939571895425</v>
      </c>
      <c r="T9" s="37"/>
    </row>
    <row r="10" spans="1:20" s="2" customFormat="1" ht="15.75" customHeight="1">
      <c r="A10" s="14">
        <v>2533</v>
      </c>
      <c r="B10" s="16">
        <v>34.6</v>
      </c>
      <c r="C10" s="16">
        <v>302.7</v>
      </c>
      <c r="D10" s="16">
        <v>165.1</v>
      </c>
      <c r="E10" s="16">
        <v>188.9</v>
      </c>
      <c r="F10" s="16">
        <v>197.1</v>
      </c>
      <c r="G10" s="16">
        <v>117.6</v>
      </c>
      <c r="H10" s="16">
        <v>108.3</v>
      </c>
      <c r="I10" s="16">
        <v>25.6</v>
      </c>
      <c r="J10" s="16">
        <v>0</v>
      </c>
      <c r="K10" s="16">
        <v>0.6</v>
      </c>
      <c r="L10" s="16">
        <v>0</v>
      </c>
      <c r="M10" s="16">
        <v>9.4</v>
      </c>
      <c r="N10" s="25">
        <v>1149.9</v>
      </c>
      <c r="O10" s="27">
        <v>100</v>
      </c>
      <c r="Q10" s="37">
        <f t="shared" si="0"/>
        <v>1247.939571895425</v>
      </c>
      <c r="T10" s="37"/>
    </row>
    <row r="11" spans="1:20" s="2" customFormat="1" ht="15.75" customHeight="1">
      <c r="A11" s="14">
        <v>2534</v>
      </c>
      <c r="B11" s="16">
        <v>114.8</v>
      </c>
      <c r="C11" s="16">
        <v>29.3</v>
      </c>
      <c r="D11" s="16">
        <v>152.4</v>
      </c>
      <c r="E11" s="16">
        <v>101.6</v>
      </c>
      <c r="F11" s="16">
        <v>316.5</v>
      </c>
      <c r="G11" s="16">
        <v>252.6</v>
      </c>
      <c r="H11" s="16">
        <v>90.6</v>
      </c>
      <c r="I11" s="16">
        <v>71.5</v>
      </c>
      <c r="J11" s="16">
        <v>4.8</v>
      </c>
      <c r="K11" s="16">
        <v>0</v>
      </c>
      <c r="L11" s="16">
        <v>23.4</v>
      </c>
      <c r="M11" s="16">
        <v>0</v>
      </c>
      <c r="N11" s="25">
        <v>1157.5</v>
      </c>
      <c r="O11" s="27">
        <v>107</v>
      </c>
      <c r="Q11" s="37">
        <f t="shared" si="0"/>
        <v>1247.939571895425</v>
      </c>
      <c r="T11" s="37"/>
    </row>
    <row r="12" spans="1:20" s="2" customFormat="1" ht="15.75" customHeight="1">
      <c r="A12" s="14">
        <v>2535</v>
      </c>
      <c r="B12" s="16">
        <v>16.7</v>
      </c>
      <c r="C12" s="16">
        <v>72.3</v>
      </c>
      <c r="D12" s="16">
        <v>60.8</v>
      </c>
      <c r="E12" s="16">
        <v>123.5</v>
      </c>
      <c r="F12" s="16">
        <v>193.6</v>
      </c>
      <c r="G12" s="16">
        <v>181.9</v>
      </c>
      <c r="H12" s="16">
        <v>93.1</v>
      </c>
      <c r="I12" s="16">
        <v>29.7</v>
      </c>
      <c r="J12" s="16">
        <v>91.6</v>
      </c>
      <c r="K12" s="16">
        <v>0</v>
      </c>
      <c r="L12" s="16">
        <v>0</v>
      </c>
      <c r="M12" s="16">
        <v>3.9</v>
      </c>
      <c r="N12" s="25">
        <v>867.1</v>
      </c>
      <c r="O12" s="27">
        <v>79</v>
      </c>
      <c r="Q12" s="37">
        <f t="shared" si="0"/>
        <v>1247.939571895425</v>
      </c>
      <c r="T12" s="37"/>
    </row>
    <row r="13" spans="1:20" s="2" customFormat="1" ht="15.75" customHeight="1">
      <c r="A13" s="14">
        <v>2536</v>
      </c>
      <c r="B13" s="16">
        <v>55.8</v>
      </c>
      <c r="C13" s="16">
        <v>80.4</v>
      </c>
      <c r="D13" s="16">
        <v>121.5</v>
      </c>
      <c r="E13" s="16">
        <v>324.5</v>
      </c>
      <c r="F13" s="16">
        <v>169.7</v>
      </c>
      <c r="G13" s="16">
        <v>290</v>
      </c>
      <c r="H13" s="16">
        <v>122.6</v>
      </c>
      <c r="I13" s="16">
        <v>0</v>
      </c>
      <c r="J13" s="16">
        <v>0</v>
      </c>
      <c r="K13" s="16">
        <v>0</v>
      </c>
      <c r="L13" s="16">
        <v>0</v>
      </c>
      <c r="M13" s="16">
        <v>167.8</v>
      </c>
      <c r="N13" s="25">
        <v>1332.3</v>
      </c>
      <c r="O13" s="27">
        <v>96</v>
      </c>
      <c r="Q13" s="37">
        <f t="shared" si="0"/>
        <v>1247.939571895425</v>
      </c>
      <c r="T13" s="37"/>
    </row>
    <row r="14" spans="1:20" s="2" customFormat="1" ht="15.75" customHeight="1">
      <c r="A14" s="14">
        <v>2537</v>
      </c>
      <c r="B14" s="16">
        <v>10.6</v>
      </c>
      <c r="C14" s="16">
        <v>80.4</v>
      </c>
      <c r="D14" s="16">
        <v>274.5</v>
      </c>
      <c r="E14" s="16">
        <v>272.5</v>
      </c>
      <c r="F14" s="16">
        <v>376.2</v>
      </c>
      <c r="G14" s="16">
        <v>109.1</v>
      </c>
      <c r="H14" s="16">
        <v>30.4</v>
      </c>
      <c r="I14" s="16">
        <v>21.4</v>
      </c>
      <c r="J14" s="16">
        <v>37</v>
      </c>
      <c r="K14" s="16">
        <v>0</v>
      </c>
      <c r="L14" s="16">
        <v>0</v>
      </c>
      <c r="M14" s="16">
        <v>67.4</v>
      </c>
      <c r="N14" s="25">
        <v>1279.5</v>
      </c>
      <c r="O14" s="27">
        <v>117</v>
      </c>
      <c r="Q14" s="37">
        <f t="shared" si="0"/>
        <v>1247.939571895425</v>
      </c>
      <c r="T14" s="37"/>
    </row>
    <row r="15" spans="1:20" s="2" customFormat="1" ht="15.75" customHeight="1">
      <c r="A15" s="14">
        <v>2538</v>
      </c>
      <c r="B15" s="16">
        <v>25.1</v>
      </c>
      <c r="C15" s="16">
        <v>211.3</v>
      </c>
      <c r="D15" s="16">
        <v>115.7</v>
      </c>
      <c r="E15" s="16">
        <v>275.7</v>
      </c>
      <c r="F15" s="16">
        <v>394.2</v>
      </c>
      <c r="G15" s="16">
        <v>220.19</v>
      </c>
      <c r="H15" s="16">
        <v>185.1</v>
      </c>
      <c r="I15" s="16">
        <v>57.6</v>
      </c>
      <c r="J15" s="16">
        <v>0</v>
      </c>
      <c r="K15" s="16">
        <v>0</v>
      </c>
      <c r="L15" s="16">
        <v>12</v>
      </c>
      <c r="M15" s="16">
        <v>0</v>
      </c>
      <c r="N15" s="25">
        <v>1496.89</v>
      </c>
      <c r="O15" s="27">
        <v>104</v>
      </c>
      <c r="Q15" s="37">
        <f t="shared" si="0"/>
        <v>1247.939571895425</v>
      </c>
      <c r="T15" s="37"/>
    </row>
    <row r="16" spans="1:20" s="2" customFormat="1" ht="15.75" customHeight="1">
      <c r="A16" s="14">
        <v>2539</v>
      </c>
      <c r="B16" s="16">
        <v>54.7</v>
      </c>
      <c r="C16" s="16">
        <v>60.2</v>
      </c>
      <c r="D16" s="16">
        <v>291.6</v>
      </c>
      <c r="E16" s="16">
        <v>165.9</v>
      </c>
      <c r="F16" s="16">
        <v>209.7</v>
      </c>
      <c r="G16" s="16">
        <v>216.3</v>
      </c>
      <c r="H16" s="16">
        <v>18.1</v>
      </c>
      <c r="I16" s="16">
        <v>83.7</v>
      </c>
      <c r="J16" s="16">
        <v>0</v>
      </c>
      <c r="K16" s="16">
        <v>0</v>
      </c>
      <c r="L16" s="16">
        <v>0</v>
      </c>
      <c r="M16" s="16">
        <v>0</v>
      </c>
      <c r="N16" s="25">
        <v>1100.2</v>
      </c>
      <c r="O16" s="27">
        <v>87</v>
      </c>
      <c r="Q16" s="37">
        <f t="shared" si="0"/>
        <v>1247.939571895425</v>
      </c>
      <c r="T16" s="37"/>
    </row>
    <row r="17" spans="1:20" s="2" customFormat="1" ht="15.75" customHeight="1">
      <c r="A17" s="14">
        <v>2540</v>
      </c>
      <c r="B17" s="16">
        <v>13</v>
      </c>
      <c r="C17" s="16">
        <v>65.5</v>
      </c>
      <c r="D17" s="16">
        <v>45.2</v>
      </c>
      <c r="E17" s="16">
        <v>246.2</v>
      </c>
      <c r="F17" s="16">
        <v>198.5</v>
      </c>
      <c r="G17" s="16">
        <v>337.3</v>
      </c>
      <c r="H17" s="16">
        <v>117.2</v>
      </c>
      <c r="I17" s="16">
        <v>7.2</v>
      </c>
      <c r="J17" s="16">
        <v>0</v>
      </c>
      <c r="K17" s="16">
        <v>2.5</v>
      </c>
      <c r="L17" s="16">
        <v>0</v>
      </c>
      <c r="M17" s="16">
        <v>0</v>
      </c>
      <c r="N17" s="25">
        <v>1032.6</v>
      </c>
      <c r="O17" s="27">
        <v>77</v>
      </c>
      <c r="Q17" s="37">
        <f t="shared" si="0"/>
        <v>1247.939571895425</v>
      </c>
      <c r="T17" s="37"/>
    </row>
    <row r="18" spans="1:20" s="2" customFormat="1" ht="15.75" customHeight="1">
      <c r="A18" s="14">
        <v>2541</v>
      </c>
      <c r="B18" s="16">
        <v>14.9</v>
      </c>
      <c r="C18" s="16">
        <v>193</v>
      </c>
      <c r="D18" s="16">
        <v>144.9</v>
      </c>
      <c r="E18" s="16">
        <v>154.9</v>
      </c>
      <c r="F18" s="16">
        <v>135.6</v>
      </c>
      <c r="G18" s="16">
        <v>107.7</v>
      </c>
      <c r="H18" s="16">
        <v>9</v>
      </c>
      <c r="I18" s="16">
        <v>34.9</v>
      </c>
      <c r="J18" s="16">
        <v>0</v>
      </c>
      <c r="K18" s="16">
        <v>23.3</v>
      </c>
      <c r="L18" s="16">
        <v>36.5</v>
      </c>
      <c r="M18" s="16">
        <v>56.5</v>
      </c>
      <c r="N18" s="25">
        <v>911.2</v>
      </c>
      <c r="O18" s="27">
        <v>54</v>
      </c>
      <c r="Q18" s="37">
        <f t="shared" si="0"/>
        <v>1247.939571895425</v>
      </c>
      <c r="T18" s="37"/>
    </row>
    <row r="19" spans="1:20" s="2" customFormat="1" ht="15.75" customHeight="1">
      <c r="A19" s="14">
        <v>2542</v>
      </c>
      <c r="B19" s="16">
        <v>52.6</v>
      </c>
      <c r="C19" s="16">
        <v>203.2</v>
      </c>
      <c r="D19" s="16">
        <v>272.3</v>
      </c>
      <c r="E19" s="16">
        <v>142</v>
      </c>
      <c r="F19" s="16">
        <v>296.5</v>
      </c>
      <c r="G19" s="16">
        <v>361.9</v>
      </c>
      <c r="H19" s="16">
        <v>169</v>
      </c>
      <c r="I19" s="16">
        <v>13.8</v>
      </c>
      <c r="J19" s="16">
        <v>4.9</v>
      </c>
      <c r="K19" s="16">
        <v>0</v>
      </c>
      <c r="L19" s="16">
        <v>29.9</v>
      </c>
      <c r="M19" s="16">
        <v>51.5</v>
      </c>
      <c r="N19" s="25">
        <v>1597.6</v>
      </c>
      <c r="O19" s="27">
        <v>118</v>
      </c>
      <c r="Q19" s="37">
        <f t="shared" si="0"/>
        <v>1247.939571895425</v>
      </c>
      <c r="T19" s="37"/>
    </row>
    <row r="20" spans="1:20" s="2" customFormat="1" ht="15.75" customHeight="1">
      <c r="A20" s="14">
        <v>2543</v>
      </c>
      <c r="B20" s="16">
        <v>38.8</v>
      </c>
      <c r="C20" s="16">
        <v>209.7</v>
      </c>
      <c r="D20" s="16">
        <v>132.3</v>
      </c>
      <c r="E20" s="16">
        <v>183.7</v>
      </c>
      <c r="F20" s="16">
        <v>130.9</v>
      </c>
      <c r="G20" s="16">
        <v>165.5</v>
      </c>
      <c r="H20" s="16">
        <v>57.5</v>
      </c>
      <c r="I20" s="16">
        <v>31.5</v>
      </c>
      <c r="J20" s="16">
        <v>8.4</v>
      </c>
      <c r="K20" s="16">
        <v>0</v>
      </c>
      <c r="L20" s="16">
        <v>0</v>
      </c>
      <c r="M20" s="16">
        <v>73</v>
      </c>
      <c r="N20" s="25">
        <v>1031.3</v>
      </c>
      <c r="O20" s="27">
        <v>110</v>
      </c>
      <c r="Q20" s="37">
        <f t="shared" si="0"/>
        <v>1247.939571895425</v>
      </c>
      <c r="T20" s="37"/>
    </row>
    <row r="21" spans="1:20" s="2" customFormat="1" ht="15.75" customHeight="1">
      <c r="A21" s="14">
        <v>2544</v>
      </c>
      <c r="B21" s="16">
        <v>0</v>
      </c>
      <c r="C21" s="16">
        <v>254.1</v>
      </c>
      <c r="D21" s="16">
        <v>78.8</v>
      </c>
      <c r="E21" s="16">
        <v>309.9</v>
      </c>
      <c r="F21" s="16">
        <v>291.6</v>
      </c>
      <c r="G21" s="16">
        <v>181.6</v>
      </c>
      <c r="H21" s="16">
        <v>100.4</v>
      </c>
      <c r="I21" s="16">
        <v>0.8</v>
      </c>
      <c r="J21" s="16">
        <v>0</v>
      </c>
      <c r="K21" s="16">
        <v>19.5</v>
      </c>
      <c r="L21" s="16">
        <v>4</v>
      </c>
      <c r="M21" s="16">
        <v>0</v>
      </c>
      <c r="N21" s="25">
        <v>1240.7</v>
      </c>
      <c r="O21" s="27">
        <v>87</v>
      </c>
      <c r="Q21" s="37">
        <f t="shared" si="0"/>
        <v>1247.939571895425</v>
      </c>
      <c r="T21" s="37"/>
    </row>
    <row r="22" spans="1:20" s="2" customFormat="1" ht="15.75" customHeight="1">
      <c r="A22" s="14">
        <v>2545</v>
      </c>
      <c r="B22" s="16">
        <v>1.6</v>
      </c>
      <c r="C22" s="16">
        <v>240.9</v>
      </c>
      <c r="D22" s="16">
        <v>183.9</v>
      </c>
      <c r="E22" s="16">
        <v>108.9</v>
      </c>
      <c r="F22" s="16">
        <v>149.9</v>
      </c>
      <c r="G22" s="16">
        <v>301.4</v>
      </c>
      <c r="H22" s="16">
        <v>81.3</v>
      </c>
      <c r="I22" s="16">
        <v>229.8</v>
      </c>
      <c r="J22" s="16">
        <v>66.5</v>
      </c>
      <c r="K22" s="16">
        <v>42.3</v>
      </c>
      <c r="L22" s="16">
        <v>0</v>
      </c>
      <c r="M22" s="16">
        <v>16.1</v>
      </c>
      <c r="N22" s="25">
        <v>1422.6</v>
      </c>
      <c r="O22" s="27">
        <v>105</v>
      </c>
      <c r="Q22" s="37">
        <f t="shared" si="0"/>
        <v>1247.939571895425</v>
      </c>
      <c r="T22" s="37"/>
    </row>
    <row r="23" spans="1:20" s="2" customFormat="1" ht="15.75" customHeight="1">
      <c r="A23" s="14">
        <v>2546</v>
      </c>
      <c r="B23" s="16">
        <v>36.5</v>
      </c>
      <c r="C23" s="16">
        <v>89.4</v>
      </c>
      <c r="D23" s="16">
        <v>248</v>
      </c>
      <c r="E23" s="16">
        <v>188.9</v>
      </c>
      <c r="F23" s="16">
        <v>205.4</v>
      </c>
      <c r="G23" s="16">
        <v>301.1</v>
      </c>
      <c r="H23" s="16">
        <v>33.1</v>
      </c>
      <c r="I23" s="16">
        <v>0</v>
      </c>
      <c r="J23" s="16">
        <v>0</v>
      </c>
      <c r="K23" s="16">
        <v>13</v>
      </c>
      <c r="L23" s="16">
        <v>0</v>
      </c>
      <c r="M23" s="16">
        <v>0</v>
      </c>
      <c r="N23" s="25">
        <v>1115.4</v>
      </c>
      <c r="O23" s="27">
        <v>83</v>
      </c>
      <c r="Q23" s="37">
        <f t="shared" si="0"/>
        <v>1247.939571895425</v>
      </c>
      <c r="T23" s="37"/>
    </row>
    <row r="24" spans="1:20" s="2" customFormat="1" ht="15.75" customHeight="1">
      <c r="A24" s="14">
        <v>2547</v>
      </c>
      <c r="B24" s="16">
        <v>5.2</v>
      </c>
      <c r="C24" s="16">
        <v>356.8</v>
      </c>
      <c r="D24" s="16">
        <v>261.8</v>
      </c>
      <c r="E24" s="16">
        <v>279.2</v>
      </c>
      <c r="F24" s="16">
        <v>193.2</v>
      </c>
      <c r="G24" s="16">
        <v>314.9</v>
      </c>
      <c r="H24" s="16">
        <v>63.9</v>
      </c>
      <c r="I24" s="16">
        <v>21.8</v>
      </c>
      <c r="J24" s="16">
        <v>0</v>
      </c>
      <c r="K24" s="16">
        <v>0</v>
      </c>
      <c r="L24" s="16">
        <v>0</v>
      </c>
      <c r="M24" s="16">
        <v>13.1</v>
      </c>
      <c r="N24" s="25">
        <v>1509.9</v>
      </c>
      <c r="O24" s="27">
        <v>95</v>
      </c>
      <c r="Q24" s="37">
        <f t="shared" si="0"/>
        <v>1247.939571895425</v>
      </c>
      <c r="T24" s="37"/>
    </row>
    <row r="25" spans="1:20" s="2" customFormat="1" ht="15.75" customHeight="1">
      <c r="A25" s="57">
        <v>2548</v>
      </c>
      <c r="B25" s="16">
        <v>85.2</v>
      </c>
      <c r="C25" s="16">
        <v>190.2</v>
      </c>
      <c r="D25" s="16">
        <v>193.9</v>
      </c>
      <c r="E25" s="16">
        <v>366.6</v>
      </c>
      <c r="F25" s="16">
        <v>301.1</v>
      </c>
      <c r="G25" s="16">
        <v>363.4</v>
      </c>
      <c r="H25" s="16">
        <v>203.6</v>
      </c>
      <c r="I25" s="16">
        <v>64.4</v>
      </c>
      <c r="J25" s="16">
        <v>13.15</v>
      </c>
      <c r="K25" s="16">
        <v>0</v>
      </c>
      <c r="L25" s="16">
        <v>0</v>
      </c>
      <c r="M25" s="16">
        <v>0</v>
      </c>
      <c r="N25" s="58">
        <v>1781.55</v>
      </c>
      <c r="O25" s="27">
        <v>105</v>
      </c>
      <c r="Q25" s="37">
        <f t="shared" si="0"/>
        <v>1247.939571895425</v>
      </c>
      <c r="T25" s="37"/>
    </row>
    <row r="26" spans="1:20" s="3" customFormat="1" ht="15.75" customHeight="1">
      <c r="A26" s="14">
        <v>2549</v>
      </c>
      <c r="B26" s="16">
        <v>146.5</v>
      </c>
      <c r="C26" s="16">
        <v>204</v>
      </c>
      <c r="D26" s="16">
        <v>177.8</v>
      </c>
      <c r="E26" s="16">
        <v>319</v>
      </c>
      <c r="F26" s="16">
        <v>312.8</v>
      </c>
      <c r="G26" s="16">
        <v>137.9</v>
      </c>
      <c r="H26" s="16">
        <v>87.75</v>
      </c>
      <c r="I26" s="16">
        <v>3.9</v>
      </c>
      <c r="J26" s="16">
        <v>0</v>
      </c>
      <c r="K26" s="16">
        <v>0</v>
      </c>
      <c r="L26" s="16">
        <v>0</v>
      </c>
      <c r="M26" s="16">
        <v>28</v>
      </c>
      <c r="N26" s="25">
        <v>1417.65</v>
      </c>
      <c r="O26" s="27">
        <v>103</v>
      </c>
      <c r="Q26" s="37">
        <f t="shared" si="0"/>
        <v>1247.939571895425</v>
      </c>
      <c r="T26" s="37"/>
    </row>
    <row r="27" spans="1:20" s="2" customFormat="1" ht="15.75" customHeight="1">
      <c r="A27" s="14">
        <v>2550</v>
      </c>
      <c r="B27" s="16">
        <v>39.3</v>
      </c>
      <c r="C27" s="16">
        <v>307.3</v>
      </c>
      <c r="D27" s="16">
        <v>229.8</v>
      </c>
      <c r="E27" s="16">
        <v>62.9</v>
      </c>
      <c r="F27" s="16">
        <v>181.7</v>
      </c>
      <c r="G27" s="16">
        <v>260.6</v>
      </c>
      <c r="H27" s="16">
        <v>144.8</v>
      </c>
      <c r="I27" s="16">
        <v>51</v>
      </c>
      <c r="J27" s="16">
        <v>0</v>
      </c>
      <c r="K27" s="16">
        <v>25.4</v>
      </c>
      <c r="L27" s="16">
        <v>15.8</v>
      </c>
      <c r="M27" s="16">
        <v>4</v>
      </c>
      <c r="N27" s="25">
        <v>1322.6</v>
      </c>
      <c r="O27" s="27">
        <v>110</v>
      </c>
      <c r="Q27" s="37">
        <f t="shared" si="0"/>
        <v>1247.939571895425</v>
      </c>
      <c r="T27" s="37"/>
    </row>
    <row r="28" spans="1:20" s="2" customFormat="1" ht="15.75" customHeight="1">
      <c r="A28" s="14">
        <v>2551</v>
      </c>
      <c r="B28" s="16">
        <v>71.3</v>
      </c>
      <c r="C28" s="16">
        <v>123.7</v>
      </c>
      <c r="D28" s="16">
        <v>76.1</v>
      </c>
      <c r="E28" s="16">
        <v>240</v>
      </c>
      <c r="F28" s="16">
        <v>334.8</v>
      </c>
      <c r="G28" s="16">
        <v>184.3</v>
      </c>
      <c r="H28" s="16">
        <v>147.5</v>
      </c>
      <c r="I28" s="16">
        <v>55</v>
      </c>
      <c r="J28" s="16">
        <v>1.1</v>
      </c>
      <c r="K28" s="16">
        <v>0</v>
      </c>
      <c r="L28" s="16">
        <v>0</v>
      </c>
      <c r="M28" s="16">
        <v>4</v>
      </c>
      <c r="N28" s="25">
        <v>1237.8</v>
      </c>
      <c r="O28" s="27">
        <v>119</v>
      </c>
      <c r="Q28" s="37">
        <f t="shared" si="0"/>
        <v>1247.939571895425</v>
      </c>
      <c r="T28" s="37"/>
    </row>
    <row r="29" spans="1:20" s="2" customFormat="1" ht="15.75" customHeight="1">
      <c r="A29" s="14">
        <v>2552</v>
      </c>
      <c r="B29" s="17">
        <v>127.6</v>
      </c>
      <c r="C29" s="17">
        <v>270.7</v>
      </c>
      <c r="D29" s="17">
        <v>92.3</v>
      </c>
      <c r="E29" s="17">
        <v>201.9</v>
      </c>
      <c r="F29" s="17">
        <v>233.9</v>
      </c>
      <c r="G29" s="17">
        <v>233.4</v>
      </c>
      <c r="H29" s="17">
        <v>83.8</v>
      </c>
      <c r="I29" s="17">
        <v>0</v>
      </c>
      <c r="J29" s="17">
        <v>0</v>
      </c>
      <c r="K29" s="17">
        <v>13</v>
      </c>
      <c r="L29" s="17">
        <v>0</v>
      </c>
      <c r="M29" s="17">
        <v>1.6</v>
      </c>
      <c r="N29" s="25">
        <v>1258.2</v>
      </c>
      <c r="O29" s="27">
        <v>107</v>
      </c>
      <c r="Q29" s="37">
        <f t="shared" si="0"/>
        <v>1247.939571895425</v>
      </c>
      <c r="T29" s="37"/>
    </row>
    <row r="30" spans="1:20" s="2" customFormat="1" ht="15.75" customHeight="1">
      <c r="A30" s="14">
        <v>2553</v>
      </c>
      <c r="B30" s="17">
        <v>0.7</v>
      </c>
      <c r="C30" s="17">
        <v>92.1</v>
      </c>
      <c r="D30" s="17">
        <v>142.1</v>
      </c>
      <c r="E30" s="17">
        <v>217</v>
      </c>
      <c r="F30" s="17">
        <v>508.6</v>
      </c>
      <c r="G30" s="17">
        <v>287.8</v>
      </c>
      <c r="H30" s="17">
        <v>168.1</v>
      </c>
      <c r="I30" s="17">
        <v>0</v>
      </c>
      <c r="J30" s="17">
        <v>7.5</v>
      </c>
      <c r="K30" s="17">
        <v>6.8</v>
      </c>
      <c r="L30" s="17">
        <v>0</v>
      </c>
      <c r="M30" s="17">
        <v>65.7</v>
      </c>
      <c r="N30" s="25">
        <v>1496.4</v>
      </c>
      <c r="O30" s="27">
        <v>118</v>
      </c>
      <c r="Q30" s="37">
        <f t="shared" si="0"/>
        <v>1247.939571895425</v>
      </c>
      <c r="T30" s="37"/>
    </row>
    <row r="31" spans="1:20" s="2" customFormat="1" ht="15.75" customHeight="1">
      <c r="A31" s="14">
        <v>2554</v>
      </c>
      <c r="B31" s="17">
        <v>185.79999999999995</v>
      </c>
      <c r="C31" s="17">
        <v>303.1</v>
      </c>
      <c r="D31" s="17">
        <v>142.29999999999998</v>
      </c>
      <c r="E31" s="17">
        <v>288.29999999999995</v>
      </c>
      <c r="F31" s="17">
        <v>332.09999999999997</v>
      </c>
      <c r="G31" s="17">
        <v>268.6</v>
      </c>
      <c r="H31" s="17">
        <v>65.60000000000001</v>
      </c>
      <c r="I31" s="17">
        <v>12.5</v>
      </c>
      <c r="J31" s="17">
        <v>0</v>
      </c>
      <c r="K31" s="17">
        <v>28</v>
      </c>
      <c r="L31" s="17">
        <v>0</v>
      </c>
      <c r="M31" s="17">
        <v>37</v>
      </c>
      <c r="N31" s="25">
        <v>1663.2999999999997</v>
      </c>
      <c r="O31" s="27">
        <v>137</v>
      </c>
      <c r="Q31" s="37">
        <f t="shared" si="0"/>
        <v>1247.939571895425</v>
      </c>
      <c r="T31" s="37"/>
    </row>
    <row r="32" spans="1:20" s="2" customFormat="1" ht="15.75" customHeight="1">
      <c r="A32" s="14">
        <v>2555</v>
      </c>
      <c r="B32" s="17">
        <v>43.5</v>
      </c>
      <c r="C32" s="17">
        <v>256.79999999999995</v>
      </c>
      <c r="D32" s="17">
        <v>67.5</v>
      </c>
      <c r="E32" s="17">
        <v>163.69999999999996</v>
      </c>
      <c r="F32" s="17">
        <v>174.10000000000002</v>
      </c>
      <c r="G32" s="17">
        <v>232.70000000000002</v>
      </c>
      <c r="H32" s="17">
        <v>48.7</v>
      </c>
      <c r="I32" s="17">
        <v>95</v>
      </c>
      <c r="J32" s="17">
        <v>3</v>
      </c>
      <c r="K32" s="17">
        <v>21.8</v>
      </c>
      <c r="L32" s="17">
        <v>10</v>
      </c>
      <c r="M32" s="17">
        <v>27</v>
      </c>
      <c r="N32" s="25">
        <v>1143.8</v>
      </c>
      <c r="O32" s="27">
        <v>122</v>
      </c>
      <c r="Q32" s="37">
        <f t="shared" si="0"/>
        <v>1247.939571895425</v>
      </c>
      <c r="T32" s="37"/>
    </row>
    <row r="33" spans="1:20" s="2" customFormat="1" ht="15.75" customHeight="1">
      <c r="A33" s="14">
        <v>2556</v>
      </c>
      <c r="B33" s="17">
        <v>0</v>
      </c>
      <c r="C33" s="17">
        <v>69</v>
      </c>
      <c r="D33" s="17">
        <v>164</v>
      </c>
      <c r="E33" s="17">
        <v>136</v>
      </c>
      <c r="F33" s="17">
        <v>168</v>
      </c>
      <c r="G33" s="17">
        <v>178</v>
      </c>
      <c r="H33" s="17">
        <v>175</v>
      </c>
      <c r="I33" s="17">
        <v>108.5</v>
      </c>
      <c r="J33" s="17">
        <v>23.1</v>
      </c>
      <c r="K33" s="17">
        <v>0</v>
      </c>
      <c r="L33" s="17">
        <v>0</v>
      </c>
      <c r="M33" s="17">
        <v>21</v>
      </c>
      <c r="N33" s="25">
        <v>1042.6</v>
      </c>
      <c r="O33" s="27">
        <v>109</v>
      </c>
      <c r="Q33" s="37">
        <f t="shared" si="0"/>
        <v>1247.939571895425</v>
      </c>
      <c r="T33" s="37"/>
    </row>
    <row r="34" spans="1:20" s="2" customFormat="1" ht="15.75" customHeight="1">
      <c r="A34" s="14">
        <v>2557</v>
      </c>
      <c r="B34" s="17">
        <v>49.6</v>
      </c>
      <c r="C34" s="17">
        <v>87.7</v>
      </c>
      <c r="D34" s="17">
        <v>104.80000000000003</v>
      </c>
      <c r="E34" s="17">
        <v>208.89999999999995</v>
      </c>
      <c r="F34" s="17">
        <v>151.50000000000003</v>
      </c>
      <c r="G34" s="17">
        <v>285.80000000000007</v>
      </c>
      <c r="H34" s="17">
        <v>96.5</v>
      </c>
      <c r="I34" s="17">
        <v>18.6</v>
      </c>
      <c r="J34" s="17">
        <v>0</v>
      </c>
      <c r="K34" s="17">
        <v>42.400000000000006</v>
      </c>
      <c r="L34" s="17">
        <v>0</v>
      </c>
      <c r="M34" s="17">
        <v>31</v>
      </c>
      <c r="N34" s="25">
        <v>1076.8000000000002</v>
      </c>
      <c r="O34" s="27">
        <v>113</v>
      </c>
      <c r="Q34" s="37">
        <f t="shared" si="0"/>
        <v>1247.939571895425</v>
      </c>
      <c r="T34" s="37"/>
    </row>
    <row r="35" spans="1:20" s="2" customFormat="1" ht="15.75" customHeight="1">
      <c r="A35" s="14">
        <v>2558</v>
      </c>
      <c r="B35" s="17">
        <v>161.4</v>
      </c>
      <c r="C35" s="17">
        <v>87.6</v>
      </c>
      <c r="D35" s="17">
        <v>42.8</v>
      </c>
      <c r="E35" s="17">
        <v>206.7</v>
      </c>
      <c r="F35" s="17">
        <v>104.3</v>
      </c>
      <c r="G35" s="17">
        <v>94.2</v>
      </c>
      <c r="H35" s="17">
        <v>36.9</v>
      </c>
      <c r="I35" s="17">
        <v>5</v>
      </c>
      <c r="J35" s="17">
        <v>16.2</v>
      </c>
      <c r="K35" s="17">
        <v>31.9</v>
      </c>
      <c r="L35" s="17">
        <v>18.6</v>
      </c>
      <c r="M35" s="17">
        <v>0.1</v>
      </c>
      <c r="N35" s="25">
        <f>SUM(B35:M35)</f>
        <v>805.7</v>
      </c>
      <c r="O35" s="27">
        <f>N54</f>
        <v>101</v>
      </c>
      <c r="Q35" s="37">
        <f t="shared" si="0"/>
        <v>1247.939571895425</v>
      </c>
      <c r="S35" s="62"/>
      <c r="T35" s="37"/>
    </row>
    <row r="36" spans="1:20" s="2" customFormat="1" ht="15.75" customHeight="1">
      <c r="A36" s="14">
        <v>2559</v>
      </c>
      <c r="B36" s="17">
        <v>27</v>
      </c>
      <c r="C36" s="17">
        <v>121.8</v>
      </c>
      <c r="D36" s="17">
        <v>296.5</v>
      </c>
      <c r="E36" s="17">
        <v>135.4</v>
      </c>
      <c r="F36" s="17">
        <v>223.9</v>
      </c>
      <c r="G36" s="17">
        <v>197.8</v>
      </c>
      <c r="H36" s="17">
        <v>104.9</v>
      </c>
      <c r="I36" s="17">
        <v>98.8</v>
      </c>
      <c r="J36" s="17">
        <v>4</v>
      </c>
      <c r="K36" s="17">
        <v>31.8</v>
      </c>
      <c r="L36" s="17">
        <v>0</v>
      </c>
      <c r="M36" s="17">
        <v>25.8</v>
      </c>
      <c r="N36" s="25">
        <f>SUM(B36:M36)</f>
        <v>1267.7</v>
      </c>
      <c r="O36" s="27">
        <f>N55</f>
        <v>130</v>
      </c>
      <c r="Q36" s="37">
        <f t="shared" si="0"/>
        <v>1247.939571895425</v>
      </c>
      <c r="S36" s="62"/>
      <c r="T36" s="37"/>
    </row>
    <row r="37" spans="1:20" s="2" customFormat="1" ht="15.75" customHeight="1">
      <c r="A37" s="14">
        <v>2560</v>
      </c>
      <c r="B37" s="17">
        <v>16.8</v>
      </c>
      <c r="C37" s="17">
        <v>223.7</v>
      </c>
      <c r="D37" s="17">
        <v>131.2</v>
      </c>
      <c r="E37" s="17">
        <v>304.9</v>
      </c>
      <c r="F37" s="17">
        <v>208.6</v>
      </c>
      <c r="G37" s="17">
        <v>95.6</v>
      </c>
      <c r="H37" s="17">
        <v>153.9</v>
      </c>
      <c r="I37" s="17">
        <v>13</v>
      </c>
      <c r="J37" s="17">
        <v>16.9</v>
      </c>
      <c r="K37" s="17">
        <v>0.7</v>
      </c>
      <c r="L37" s="17">
        <v>25.8</v>
      </c>
      <c r="M37" s="17">
        <v>19.9</v>
      </c>
      <c r="N37" s="25">
        <f>SUM(B37:M37)</f>
        <v>1211.0000000000002</v>
      </c>
      <c r="O37" s="27">
        <f>N56</f>
        <v>140</v>
      </c>
      <c r="P37" s="66"/>
      <c r="Q37" s="37">
        <f t="shared" si="0"/>
        <v>1247.939571895425</v>
      </c>
      <c r="S37" s="62"/>
      <c r="T37" s="37"/>
    </row>
    <row r="38" spans="1:20" s="2" customFormat="1" ht="15.75" customHeight="1">
      <c r="A38" s="14">
        <v>2561</v>
      </c>
      <c r="B38" s="17">
        <v>87.4</v>
      </c>
      <c r="C38" s="17">
        <v>306.2</v>
      </c>
      <c r="D38" s="17">
        <v>144.1</v>
      </c>
      <c r="E38" s="17">
        <v>161.7</v>
      </c>
      <c r="F38" s="17">
        <v>215.7</v>
      </c>
      <c r="G38" s="17">
        <v>154.3</v>
      </c>
      <c r="H38" s="17">
        <v>299.2</v>
      </c>
      <c r="I38" s="17">
        <v>59.8</v>
      </c>
      <c r="J38" s="17">
        <v>35.1</v>
      </c>
      <c r="K38" s="17">
        <v>37.9</v>
      </c>
      <c r="L38" s="17">
        <v>0</v>
      </c>
      <c r="M38" s="17">
        <v>0</v>
      </c>
      <c r="N38" s="25">
        <f>SUM(B38:M38)</f>
        <v>1501.4</v>
      </c>
      <c r="O38" s="27">
        <f>N57</f>
        <v>129</v>
      </c>
      <c r="Q38" s="37">
        <f t="shared" si="0"/>
        <v>1247.939571895425</v>
      </c>
      <c r="S38" s="62"/>
      <c r="T38" s="37"/>
    </row>
    <row r="39" spans="1:20" s="2" customFormat="1" ht="15.75" customHeight="1">
      <c r="A39" s="40">
        <v>2562</v>
      </c>
      <c r="B39" s="41">
        <v>1.1</v>
      </c>
      <c r="C39" s="41">
        <v>179.5</v>
      </c>
      <c r="D39" s="41">
        <v>33.2</v>
      </c>
      <c r="E39" s="41">
        <v>231.7</v>
      </c>
      <c r="F39" s="41">
        <v>300.9</v>
      </c>
      <c r="G39" s="41">
        <v>74.1</v>
      </c>
      <c r="H39" s="41">
        <v>33.1</v>
      </c>
      <c r="I39" s="41">
        <v>8.2</v>
      </c>
      <c r="J39" s="41">
        <v>2.3</v>
      </c>
      <c r="K39" s="41">
        <v>0</v>
      </c>
      <c r="L39" s="41">
        <v>0</v>
      </c>
      <c r="M39" s="41"/>
      <c r="N39" s="42">
        <f>SUM(B39:M39)</f>
        <v>864.1</v>
      </c>
      <c r="O39" s="43">
        <f>N58</f>
        <v>88</v>
      </c>
      <c r="Q39" s="37"/>
      <c r="S39" s="62"/>
      <c r="T39" s="37"/>
    </row>
    <row r="40" spans="1:20" s="2" customFormat="1" ht="15.75" customHeight="1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/>
      <c r="O40" s="43"/>
      <c r="Q40" s="37"/>
      <c r="S40" s="62"/>
      <c r="T40" s="37"/>
    </row>
    <row r="41" spans="1:20" s="2" customFormat="1" ht="15.75" customHeight="1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43"/>
      <c r="Q41" s="37"/>
      <c r="S41" s="62"/>
      <c r="T41" s="37"/>
    </row>
    <row r="42" spans="1:20" s="2" customFormat="1" ht="15.75" customHeight="1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  <c r="O42" s="43"/>
      <c r="Q42" s="37"/>
      <c r="S42" s="62"/>
      <c r="T42" s="37"/>
    </row>
    <row r="43" spans="1:20" s="2" customFormat="1" ht="15.75" customHeight="1">
      <c r="A43" s="14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3"/>
      <c r="Q43" s="37"/>
      <c r="S43" s="62"/>
      <c r="T43" s="37"/>
    </row>
    <row r="44" spans="1:16" s="2" customFormat="1" ht="15.75" customHeight="1">
      <c r="A44" s="19" t="s">
        <v>17</v>
      </c>
      <c r="B44" s="22">
        <f>MAX(B4:B38)</f>
        <v>185.79999999999995</v>
      </c>
      <c r="C44" s="22">
        <f aca="true" t="shared" si="1" ref="C44:O44">MAX(C4:C38)</f>
        <v>356.8</v>
      </c>
      <c r="D44" s="22">
        <f t="shared" si="1"/>
        <v>346.1</v>
      </c>
      <c r="E44" s="22">
        <f>MAX(E4:E39)</f>
        <v>366.6</v>
      </c>
      <c r="F44" s="22">
        <f t="shared" si="1"/>
        <v>508.6</v>
      </c>
      <c r="G44" s="22">
        <f t="shared" si="1"/>
        <v>363.4</v>
      </c>
      <c r="H44" s="22">
        <f t="shared" si="1"/>
        <v>299.2</v>
      </c>
      <c r="I44" s="22">
        <f>MAX(I4:I39)</f>
        <v>229.8</v>
      </c>
      <c r="J44" s="22">
        <f>MAX(J4:J39)</f>
        <v>91.6</v>
      </c>
      <c r="K44" s="22">
        <f>MAX(K4:K39)</f>
        <v>42.400000000000006</v>
      </c>
      <c r="L44" s="22">
        <f>MAX(L4:L39)</f>
        <v>36.5</v>
      </c>
      <c r="M44" s="22">
        <f t="shared" si="1"/>
        <v>167.8</v>
      </c>
      <c r="N44" s="22">
        <f t="shared" si="1"/>
        <v>1781.55</v>
      </c>
      <c r="O44" s="59">
        <f t="shared" si="1"/>
        <v>140</v>
      </c>
      <c r="P44" s="37"/>
    </row>
    <row r="45" spans="1:16" s="2" customFormat="1" ht="15.75" customHeight="1">
      <c r="A45" s="20" t="s">
        <v>18</v>
      </c>
      <c r="B45" s="23">
        <f>AVERAGE(B4:B38)</f>
        <v>51.567647058823525</v>
      </c>
      <c r="C45" s="23">
        <f aca="true" t="shared" si="2" ref="C45:O45">AVERAGE(C4:C38)</f>
        <v>171.31764705882355</v>
      </c>
      <c r="D45" s="23">
        <f t="shared" si="2"/>
        <v>166.07142857142864</v>
      </c>
      <c r="E45" s="23">
        <f>AVERAGE(E4:E39)</f>
        <v>204.61111111111106</v>
      </c>
      <c r="F45" s="23">
        <f t="shared" si="2"/>
        <v>232.45714285714286</v>
      </c>
      <c r="G45" s="23">
        <f t="shared" si="2"/>
        <v>219.374</v>
      </c>
      <c r="H45" s="23">
        <f t="shared" si="2"/>
        <v>109.71</v>
      </c>
      <c r="I45" s="23">
        <f>AVERAGE(I4:I39)</f>
        <v>44.85</v>
      </c>
      <c r="J45" s="23">
        <f>AVERAGE(J4:J39)</f>
        <v>11.073611111111113</v>
      </c>
      <c r="K45" s="23">
        <f>AVERAGE(K4:K39)</f>
        <v>9.56111111111111</v>
      </c>
      <c r="L45" s="23">
        <f>AVERAGE(L4:L39)</f>
        <v>5.6944444444444455</v>
      </c>
      <c r="M45" s="23">
        <f t="shared" si="2"/>
        <v>21.651428571428575</v>
      </c>
      <c r="N45" s="23">
        <f>SUM(B45:M45)</f>
        <v>1247.939571895425</v>
      </c>
      <c r="O45" s="60">
        <f t="shared" si="2"/>
        <v>105.91428571428571</v>
      </c>
      <c r="P45" s="37"/>
    </row>
    <row r="46" spans="1:18" s="2" customFormat="1" ht="15.75" customHeight="1">
      <c r="A46" s="21" t="s">
        <v>19</v>
      </c>
      <c r="B46" s="24">
        <f>MIN(B4:B38)</f>
        <v>0</v>
      </c>
      <c r="C46" s="24">
        <f aca="true" t="shared" si="3" ref="C46:O46">MIN(C4:C38)</f>
        <v>29.3</v>
      </c>
      <c r="D46" s="24">
        <f t="shared" si="3"/>
        <v>42.8</v>
      </c>
      <c r="E46" s="24">
        <f>MIN(E4:E39)</f>
        <v>62.9</v>
      </c>
      <c r="F46" s="24">
        <f t="shared" si="3"/>
        <v>104.3</v>
      </c>
      <c r="G46" s="24">
        <f t="shared" si="3"/>
        <v>94.2</v>
      </c>
      <c r="H46" s="24">
        <f t="shared" si="3"/>
        <v>9</v>
      </c>
      <c r="I46" s="24">
        <f>MIN(I4:I39)</f>
        <v>0</v>
      </c>
      <c r="J46" s="24">
        <f>MIN(J4:J39)</f>
        <v>0</v>
      </c>
      <c r="K46" s="24">
        <f>MIN(K4:K39)</f>
        <v>0</v>
      </c>
      <c r="L46" s="24">
        <f>MIN(L4:L39)</f>
        <v>0</v>
      </c>
      <c r="M46" s="24">
        <f t="shared" si="3"/>
        <v>0</v>
      </c>
      <c r="N46" s="24">
        <f t="shared" si="3"/>
        <v>805.7</v>
      </c>
      <c r="O46" s="61">
        <f t="shared" si="3"/>
        <v>54</v>
      </c>
      <c r="P46" s="37"/>
      <c r="R46" s="72"/>
    </row>
    <row r="47" spans="1:15" s="2" customFormat="1" ht="1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1:15" s="2" customFormat="1" ht="15.75" customHeight="1">
      <c r="A48" s="8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8"/>
    </row>
    <row r="49" spans="1:15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ht="17.25" customHeight="1">
      <c r="A50" s="4" t="s">
        <v>1</v>
      </c>
    </row>
    <row r="51" ht="17.25" customHeight="1"/>
    <row r="52" spans="1:14" ht="17.25" customHeight="1">
      <c r="A52" s="79" t="s">
        <v>23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</row>
    <row r="53" spans="1:14" ht="17.25" customHeight="1">
      <c r="A53" s="54" t="s">
        <v>21</v>
      </c>
      <c r="B53" s="55" t="s">
        <v>3</v>
      </c>
      <c r="C53" s="55" t="s">
        <v>4</v>
      </c>
      <c r="D53" s="55" t="s">
        <v>5</v>
      </c>
      <c r="E53" s="55" t="s">
        <v>6</v>
      </c>
      <c r="F53" s="55" t="s">
        <v>7</v>
      </c>
      <c r="G53" s="55" t="s">
        <v>8</v>
      </c>
      <c r="H53" s="55" t="s">
        <v>9</v>
      </c>
      <c r="I53" s="55" t="s">
        <v>10</v>
      </c>
      <c r="J53" s="55" t="s">
        <v>11</v>
      </c>
      <c r="K53" s="55" t="s">
        <v>12</v>
      </c>
      <c r="L53" s="55" t="s">
        <v>13</v>
      </c>
      <c r="M53" s="55" t="s">
        <v>14</v>
      </c>
      <c r="N53" s="56" t="s">
        <v>15</v>
      </c>
    </row>
    <row r="54" spans="1:15" ht="17.25" customHeight="1">
      <c r="A54" s="65">
        <v>2558</v>
      </c>
      <c r="B54" s="63">
        <v>8</v>
      </c>
      <c r="C54" s="63">
        <v>11</v>
      </c>
      <c r="D54" s="63">
        <v>12</v>
      </c>
      <c r="E54" s="63">
        <v>22</v>
      </c>
      <c r="F54" s="63">
        <v>18</v>
      </c>
      <c r="G54" s="63">
        <v>10</v>
      </c>
      <c r="H54" s="63">
        <v>8</v>
      </c>
      <c r="I54" s="63">
        <v>4</v>
      </c>
      <c r="J54" s="63">
        <v>1</v>
      </c>
      <c r="K54" s="63">
        <v>3</v>
      </c>
      <c r="L54" s="63">
        <v>3</v>
      </c>
      <c r="M54" s="63">
        <v>1</v>
      </c>
      <c r="N54" s="64">
        <f>SUM(B54:M54)</f>
        <v>101</v>
      </c>
      <c r="O54" s="53"/>
    </row>
    <row r="55" spans="1:14" ht="17.25" customHeight="1">
      <c r="A55" s="65">
        <v>2559</v>
      </c>
      <c r="B55" s="63">
        <v>3</v>
      </c>
      <c r="C55" s="63">
        <v>13</v>
      </c>
      <c r="D55" s="63">
        <v>19</v>
      </c>
      <c r="E55" s="63">
        <v>21</v>
      </c>
      <c r="F55" s="63">
        <v>22</v>
      </c>
      <c r="G55" s="63">
        <v>20</v>
      </c>
      <c r="H55" s="63">
        <v>13</v>
      </c>
      <c r="I55" s="63">
        <v>9</v>
      </c>
      <c r="J55" s="63">
        <v>1</v>
      </c>
      <c r="K55" s="63">
        <v>7</v>
      </c>
      <c r="L55" s="63">
        <v>0</v>
      </c>
      <c r="M55" s="63">
        <v>2</v>
      </c>
      <c r="N55" s="64">
        <f>SUM(B55:M55)</f>
        <v>130</v>
      </c>
    </row>
    <row r="56" spans="1:14" ht="17.25" customHeight="1">
      <c r="A56" s="70">
        <v>2560</v>
      </c>
      <c r="B56" s="71">
        <v>9</v>
      </c>
      <c r="C56" s="71">
        <v>20</v>
      </c>
      <c r="D56" s="71">
        <v>20</v>
      </c>
      <c r="E56" s="71">
        <v>19</v>
      </c>
      <c r="F56" s="71">
        <v>25</v>
      </c>
      <c r="G56" s="71">
        <v>14</v>
      </c>
      <c r="H56" s="71">
        <v>18</v>
      </c>
      <c r="I56" s="71">
        <v>5</v>
      </c>
      <c r="J56" s="71">
        <v>3</v>
      </c>
      <c r="K56" s="71">
        <v>2</v>
      </c>
      <c r="L56" s="71">
        <v>1</v>
      </c>
      <c r="M56" s="71">
        <v>4</v>
      </c>
      <c r="N56" s="64">
        <f>SUM(B56:M56)</f>
        <v>140</v>
      </c>
    </row>
    <row r="57" spans="1:14" ht="17.25" customHeight="1">
      <c r="A57" s="73">
        <v>2561</v>
      </c>
      <c r="B57" s="74">
        <v>9</v>
      </c>
      <c r="C57" s="74">
        <v>17</v>
      </c>
      <c r="D57" s="74">
        <v>21</v>
      </c>
      <c r="E57" s="74">
        <v>22</v>
      </c>
      <c r="F57" s="74">
        <v>22</v>
      </c>
      <c r="G57" s="74">
        <v>16</v>
      </c>
      <c r="H57" s="74">
        <v>11</v>
      </c>
      <c r="I57" s="74">
        <v>4</v>
      </c>
      <c r="J57" s="74">
        <v>5</v>
      </c>
      <c r="K57" s="74">
        <v>2</v>
      </c>
      <c r="L57" s="74">
        <v>0</v>
      </c>
      <c r="M57" s="74">
        <v>0</v>
      </c>
      <c r="N57" s="75">
        <f>SUM(B57:M57)</f>
        <v>129</v>
      </c>
    </row>
    <row r="58" spans="1:14" ht="21">
      <c r="A58" s="69">
        <v>2562</v>
      </c>
      <c r="B58" s="67">
        <v>1</v>
      </c>
      <c r="C58" s="67">
        <v>12</v>
      </c>
      <c r="D58" s="67">
        <v>11</v>
      </c>
      <c r="E58" s="67">
        <v>15</v>
      </c>
      <c r="F58" s="67">
        <v>25</v>
      </c>
      <c r="G58" s="67">
        <v>12</v>
      </c>
      <c r="H58" s="67">
        <v>7</v>
      </c>
      <c r="I58" s="67">
        <v>3</v>
      </c>
      <c r="J58" s="67">
        <v>2</v>
      </c>
      <c r="K58" s="67">
        <v>0</v>
      </c>
      <c r="L58" s="67">
        <v>0</v>
      </c>
      <c r="M58" s="67"/>
      <c r="N58" s="68">
        <f>SUM(B58:M58)</f>
        <v>88</v>
      </c>
    </row>
  </sheetData>
  <sheetProtection/>
  <mergeCells count="3">
    <mergeCell ref="A2:O2"/>
    <mergeCell ref="P3:R3"/>
    <mergeCell ref="A52:N5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60"/>
  <sheetViews>
    <sheetView zoomScalePageLayoutView="0" workbookViewId="0" topLeftCell="A34">
      <selection activeCell="T50" sqref="T5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.75">
      <c r="A17" s="29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80" t="s">
        <v>25</v>
      </c>
      <c r="S17" s="80"/>
    </row>
    <row r="18" spans="1:18" ht="12" customHeight="1">
      <c r="A18" s="30">
        <v>2527</v>
      </c>
      <c r="B18" s="47" t="s">
        <v>22</v>
      </c>
      <c r="C18" s="47" t="s">
        <v>22</v>
      </c>
      <c r="D18" s="47">
        <v>346.1</v>
      </c>
      <c r="E18" s="47">
        <v>142.2</v>
      </c>
      <c r="F18" s="47">
        <v>185.3</v>
      </c>
      <c r="G18" s="47">
        <v>210.9</v>
      </c>
      <c r="H18" s="47">
        <v>196.4</v>
      </c>
      <c r="I18" s="47">
        <v>0</v>
      </c>
      <c r="J18" s="47">
        <v>0</v>
      </c>
      <c r="K18" s="47">
        <v>0</v>
      </c>
      <c r="L18" s="47">
        <v>0.3</v>
      </c>
      <c r="M18" s="47">
        <v>0</v>
      </c>
      <c r="N18" s="47">
        <v>1081.2</v>
      </c>
      <c r="O18" s="30">
        <v>84</v>
      </c>
      <c r="R18" s="36">
        <f>$N$58</f>
        <v>1248.899294117647</v>
      </c>
    </row>
    <row r="19" spans="1:18" ht="12" customHeight="1">
      <c r="A19" s="30">
        <v>2528</v>
      </c>
      <c r="B19" s="47">
        <v>47.8</v>
      </c>
      <c r="C19" s="47">
        <v>145.8</v>
      </c>
      <c r="D19" s="47">
        <v>159.8</v>
      </c>
      <c r="E19" s="47">
        <v>166.2</v>
      </c>
      <c r="F19" s="47">
        <v>127.5</v>
      </c>
      <c r="G19" s="47">
        <v>269.6</v>
      </c>
      <c r="H19" s="47">
        <v>138.7</v>
      </c>
      <c r="I19" s="47">
        <v>149.8</v>
      </c>
      <c r="J19" s="47">
        <v>0</v>
      </c>
      <c r="K19" s="47">
        <v>0</v>
      </c>
      <c r="L19" s="47">
        <v>0</v>
      </c>
      <c r="M19" s="47">
        <v>0</v>
      </c>
      <c r="N19" s="47">
        <v>1205.2</v>
      </c>
      <c r="O19" s="30">
        <v>128</v>
      </c>
      <c r="R19" s="36">
        <f aca="true" t="shared" si="0" ref="R19:R51">$N$58</f>
        <v>1248.899294117647</v>
      </c>
    </row>
    <row r="20" spans="1:18" ht="12" customHeight="1">
      <c r="A20" s="30">
        <v>2529</v>
      </c>
      <c r="B20" s="47">
        <v>76.2</v>
      </c>
      <c r="C20" s="47">
        <v>88.2</v>
      </c>
      <c r="D20" s="47">
        <v>203.9</v>
      </c>
      <c r="E20" s="47">
        <v>195.1</v>
      </c>
      <c r="F20" s="47">
        <v>186.8</v>
      </c>
      <c r="G20" s="47">
        <v>141.3</v>
      </c>
      <c r="H20" s="47">
        <v>102.1</v>
      </c>
      <c r="I20" s="47">
        <v>67.3</v>
      </c>
      <c r="J20" s="47">
        <v>63.1</v>
      </c>
      <c r="K20" s="47">
        <v>0</v>
      </c>
      <c r="L20" s="47">
        <v>0</v>
      </c>
      <c r="M20" s="47">
        <v>0</v>
      </c>
      <c r="N20" s="47">
        <v>1124</v>
      </c>
      <c r="O20" s="30">
        <v>96</v>
      </c>
      <c r="R20" s="36">
        <f t="shared" si="0"/>
        <v>1248.899294117647</v>
      </c>
    </row>
    <row r="21" spans="1:18" ht="12" customHeight="1">
      <c r="A21" s="30">
        <v>2530</v>
      </c>
      <c r="B21" s="47">
        <v>38.2</v>
      </c>
      <c r="C21" s="47">
        <v>78.6</v>
      </c>
      <c r="D21" s="47">
        <v>97.8</v>
      </c>
      <c r="E21" s="47">
        <v>186.8</v>
      </c>
      <c r="F21" s="47">
        <v>330.6</v>
      </c>
      <c r="G21" s="47">
        <v>276.5</v>
      </c>
      <c r="H21" s="47">
        <v>63.8</v>
      </c>
      <c r="I21" s="47">
        <v>106.5</v>
      </c>
      <c r="J21" s="47">
        <v>0</v>
      </c>
      <c r="K21" s="47">
        <v>0</v>
      </c>
      <c r="L21" s="47">
        <v>18.6</v>
      </c>
      <c r="M21" s="47">
        <v>0</v>
      </c>
      <c r="N21" s="47">
        <v>1197.4</v>
      </c>
      <c r="O21" s="30">
        <v>104</v>
      </c>
      <c r="R21" s="36">
        <f t="shared" si="0"/>
        <v>1248.899294117647</v>
      </c>
    </row>
    <row r="22" spans="1:18" ht="12" customHeight="1">
      <c r="A22" s="30">
        <v>2531</v>
      </c>
      <c r="B22" s="47">
        <v>65.2</v>
      </c>
      <c r="C22" s="47">
        <v>238.9</v>
      </c>
      <c r="D22" s="47">
        <v>268.2</v>
      </c>
      <c r="E22" s="47">
        <v>133</v>
      </c>
      <c r="F22" s="47">
        <v>254</v>
      </c>
      <c r="G22" s="47">
        <v>135.4</v>
      </c>
      <c r="H22" s="47">
        <v>108.9</v>
      </c>
      <c r="I22" s="47">
        <v>50.8</v>
      </c>
      <c r="J22" s="47">
        <v>0</v>
      </c>
      <c r="K22" s="47">
        <v>1.1</v>
      </c>
      <c r="L22" s="47">
        <v>0</v>
      </c>
      <c r="M22" s="47">
        <v>34</v>
      </c>
      <c r="N22" s="47">
        <v>1289.5</v>
      </c>
      <c r="O22" s="30">
        <v>117</v>
      </c>
      <c r="R22" s="36">
        <f t="shared" si="0"/>
        <v>1248.899294117647</v>
      </c>
    </row>
    <row r="23" spans="1:18" ht="12" customHeight="1">
      <c r="A23" s="30">
        <v>2532</v>
      </c>
      <c r="B23" s="47">
        <v>8.9</v>
      </c>
      <c r="C23" s="47">
        <v>180.2</v>
      </c>
      <c r="D23" s="47">
        <v>182.7</v>
      </c>
      <c r="E23" s="47">
        <v>231.7</v>
      </c>
      <c r="F23" s="47">
        <v>142.1</v>
      </c>
      <c r="G23" s="47">
        <v>210.9</v>
      </c>
      <c r="H23" s="47">
        <v>134.1</v>
      </c>
      <c r="I23" s="47">
        <v>17.2</v>
      </c>
      <c r="J23" s="47">
        <v>0</v>
      </c>
      <c r="K23" s="47">
        <v>2.2</v>
      </c>
      <c r="L23" s="47">
        <v>10.1</v>
      </c>
      <c r="M23" s="47">
        <v>0</v>
      </c>
      <c r="N23" s="47">
        <v>1120.1</v>
      </c>
      <c r="O23" s="30">
        <v>116</v>
      </c>
      <c r="R23" s="36">
        <f t="shared" si="0"/>
        <v>1248.899294117647</v>
      </c>
    </row>
    <row r="24" spans="1:18" ht="12" customHeight="1">
      <c r="A24" s="30">
        <v>2533</v>
      </c>
      <c r="B24" s="47">
        <v>34.6</v>
      </c>
      <c r="C24" s="47">
        <v>302.7</v>
      </c>
      <c r="D24" s="47">
        <v>165.1</v>
      </c>
      <c r="E24" s="47">
        <v>188.9</v>
      </c>
      <c r="F24" s="47">
        <v>197.1</v>
      </c>
      <c r="G24" s="47">
        <v>117.6</v>
      </c>
      <c r="H24" s="47">
        <v>108.3</v>
      </c>
      <c r="I24" s="47">
        <v>25.6</v>
      </c>
      <c r="J24" s="47">
        <v>0</v>
      </c>
      <c r="K24" s="47">
        <v>0.6</v>
      </c>
      <c r="L24" s="47">
        <v>0</v>
      </c>
      <c r="M24" s="47">
        <v>9.4</v>
      </c>
      <c r="N24" s="47">
        <v>1149.9</v>
      </c>
      <c r="O24" s="30">
        <v>100</v>
      </c>
      <c r="R24" s="36">
        <f t="shared" si="0"/>
        <v>1248.899294117647</v>
      </c>
    </row>
    <row r="25" spans="1:18" ht="12" customHeight="1">
      <c r="A25" s="30">
        <v>2534</v>
      </c>
      <c r="B25" s="47">
        <v>114.8</v>
      </c>
      <c r="C25" s="47">
        <v>29.3</v>
      </c>
      <c r="D25" s="47">
        <v>152.4</v>
      </c>
      <c r="E25" s="47">
        <v>101.6</v>
      </c>
      <c r="F25" s="47">
        <v>316.5</v>
      </c>
      <c r="G25" s="47">
        <v>252.6</v>
      </c>
      <c r="H25" s="47">
        <v>90.6</v>
      </c>
      <c r="I25" s="47">
        <v>71.5</v>
      </c>
      <c r="J25" s="47">
        <v>4.8</v>
      </c>
      <c r="K25" s="47">
        <v>0</v>
      </c>
      <c r="L25" s="47">
        <v>23.4</v>
      </c>
      <c r="M25" s="47">
        <v>0</v>
      </c>
      <c r="N25" s="47">
        <v>1157.5</v>
      </c>
      <c r="O25" s="30">
        <v>107</v>
      </c>
      <c r="R25" s="36">
        <f t="shared" si="0"/>
        <v>1248.899294117647</v>
      </c>
    </row>
    <row r="26" spans="1:18" ht="12" customHeight="1">
      <c r="A26" s="30">
        <v>2535</v>
      </c>
      <c r="B26" s="47">
        <v>16.7</v>
      </c>
      <c r="C26" s="47">
        <v>72.3</v>
      </c>
      <c r="D26" s="47">
        <v>60.8</v>
      </c>
      <c r="E26" s="47">
        <v>123.5</v>
      </c>
      <c r="F26" s="47">
        <v>193.6</v>
      </c>
      <c r="G26" s="47">
        <v>181.9</v>
      </c>
      <c r="H26" s="47">
        <v>93.1</v>
      </c>
      <c r="I26" s="47">
        <v>29.7</v>
      </c>
      <c r="J26" s="47">
        <v>91.6</v>
      </c>
      <c r="K26" s="47">
        <v>0</v>
      </c>
      <c r="L26" s="47">
        <v>0</v>
      </c>
      <c r="M26" s="47">
        <v>3.9</v>
      </c>
      <c r="N26" s="47">
        <v>867.1</v>
      </c>
      <c r="O26" s="30">
        <v>79</v>
      </c>
      <c r="R26" s="36">
        <f t="shared" si="0"/>
        <v>1248.899294117647</v>
      </c>
    </row>
    <row r="27" spans="1:18" ht="12" customHeight="1">
      <c r="A27" s="30">
        <v>2536</v>
      </c>
      <c r="B27" s="47">
        <v>55.8</v>
      </c>
      <c r="C27" s="47">
        <v>80.4</v>
      </c>
      <c r="D27" s="47">
        <v>121.5</v>
      </c>
      <c r="E27" s="47">
        <v>324.5</v>
      </c>
      <c r="F27" s="47">
        <v>169.7</v>
      </c>
      <c r="G27" s="47">
        <v>290</v>
      </c>
      <c r="H27" s="47">
        <v>122.6</v>
      </c>
      <c r="I27" s="47">
        <v>0</v>
      </c>
      <c r="J27" s="47">
        <v>0</v>
      </c>
      <c r="K27" s="47">
        <v>0</v>
      </c>
      <c r="L27" s="47">
        <v>0</v>
      </c>
      <c r="M27" s="47">
        <v>167.8</v>
      </c>
      <c r="N27" s="47">
        <v>1332.3</v>
      </c>
      <c r="O27" s="30">
        <v>96</v>
      </c>
      <c r="R27" s="36">
        <f t="shared" si="0"/>
        <v>1248.899294117647</v>
      </c>
    </row>
    <row r="28" spans="1:18" ht="12" customHeight="1">
      <c r="A28" s="30">
        <v>2537</v>
      </c>
      <c r="B28" s="47">
        <v>10.6</v>
      </c>
      <c r="C28" s="47">
        <v>80.4</v>
      </c>
      <c r="D28" s="47">
        <v>274.5</v>
      </c>
      <c r="E28" s="47">
        <v>272.5</v>
      </c>
      <c r="F28" s="47">
        <v>376.2</v>
      </c>
      <c r="G28" s="47">
        <v>109.1</v>
      </c>
      <c r="H28" s="47">
        <v>30.4</v>
      </c>
      <c r="I28" s="47">
        <v>21.4</v>
      </c>
      <c r="J28" s="47">
        <v>37</v>
      </c>
      <c r="K28" s="47">
        <v>0</v>
      </c>
      <c r="L28" s="47">
        <v>0</v>
      </c>
      <c r="M28" s="47">
        <v>67.4</v>
      </c>
      <c r="N28" s="47">
        <v>1279.5</v>
      </c>
      <c r="O28" s="30">
        <v>117</v>
      </c>
      <c r="R28" s="36">
        <f t="shared" si="0"/>
        <v>1248.899294117647</v>
      </c>
    </row>
    <row r="29" spans="1:18" ht="12" customHeight="1">
      <c r="A29" s="30">
        <v>2538</v>
      </c>
      <c r="B29" s="47">
        <v>25.1</v>
      </c>
      <c r="C29" s="47">
        <v>211.3</v>
      </c>
      <c r="D29" s="47">
        <v>115.7</v>
      </c>
      <c r="E29" s="47">
        <v>275.7</v>
      </c>
      <c r="F29" s="47">
        <v>394.2</v>
      </c>
      <c r="G29" s="47">
        <v>220.19</v>
      </c>
      <c r="H29" s="47">
        <v>185.1</v>
      </c>
      <c r="I29" s="47">
        <v>57.6</v>
      </c>
      <c r="J29" s="47">
        <v>0</v>
      </c>
      <c r="K29" s="47">
        <v>0</v>
      </c>
      <c r="L29" s="47">
        <v>12</v>
      </c>
      <c r="M29" s="47">
        <v>0</v>
      </c>
      <c r="N29" s="47">
        <v>1496.89</v>
      </c>
      <c r="O29" s="30">
        <v>104</v>
      </c>
      <c r="R29" s="36">
        <f t="shared" si="0"/>
        <v>1248.899294117647</v>
      </c>
    </row>
    <row r="30" spans="1:18" ht="12" customHeight="1">
      <c r="A30" s="30">
        <v>2539</v>
      </c>
      <c r="B30" s="47">
        <v>54.7</v>
      </c>
      <c r="C30" s="47">
        <v>60.2</v>
      </c>
      <c r="D30" s="47">
        <v>291.6</v>
      </c>
      <c r="E30" s="47">
        <v>165.9</v>
      </c>
      <c r="F30" s="47">
        <v>209.7</v>
      </c>
      <c r="G30" s="47">
        <v>216.3</v>
      </c>
      <c r="H30" s="47">
        <v>18.1</v>
      </c>
      <c r="I30" s="47">
        <v>83.7</v>
      </c>
      <c r="J30" s="47">
        <v>0</v>
      </c>
      <c r="K30" s="47">
        <v>0</v>
      </c>
      <c r="L30" s="47">
        <v>0</v>
      </c>
      <c r="M30" s="47">
        <v>0</v>
      </c>
      <c r="N30" s="47">
        <v>1100.2</v>
      </c>
      <c r="O30" s="30">
        <v>87</v>
      </c>
      <c r="R30" s="36">
        <f t="shared" si="0"/>
        <v>1248.899294117647</v>
      </c>
    </row>
    <row r="31" spans="1:18" ht="12" customHeight="1">
      <c r="A31" s="30">
        <v>2540</v>
      </c>
      <c r="B31" s="47">
        <v>13</v>
      </c>
      <c r="C31" s="47">
        <v>65.5</v>
      </c>
      <c r="D31" s="47">
        <v>45.2</v>
      </c>
      <c r="E31" s="47">
        <v>246.2</v>
      </c>
      <c r="F31" s="47">
        <v>198.5</v>
      </c>
      <c r="G31" s="47">
        <v>337.3</v>
      </c>
      <c r="H31" s="47">
        <v>117.2</v>
      </c>
      <c r="I31" s="47">
        <v>7.2</v>
      </c>
      <c r="J31" s="47">
        <v>0</v>
      </c>
      <c r="K31" s="47">
        <v>2.5</v>
      </c>
      <c r="L31" s="47">
        <v>0</v>
      </c>
      <c r="M31" s="47">
        <v>0</v>
      </c>
      <c r="N31" s="47">
        <v>1032.6</v>
      </c>
      <c r="O31" s="30">
        <v>77</v>
      </c>
      <c r="R31" s="36">
        <f t="shared" si="0"/>
        <v>1248.899294117647</v>
      </c>
    </row>
    <row r="32" spans="1:18" ht="12" customHeight="1">
      <c r="A32" s="30">
        <v>2541</v>
      </c>
      <c r="B32" s="47">
        <v>14.9</v>
      </c>
      <c r="C32" s="47">
        <v>193</v>
      </c>
      <c r="D32" s="47">
        <v>144.9</v>
      </c>
      <c r="E32" s="47">
        <v>154.9</v>
      </c>
      <c r="F32" s="47">
        <v>135.6</v>
      </c>
      <c r="G32" s="47">
        <v>107.7</v>
      </c>
      <c r="H32" s="47">
        <v>9</v>
      </c>
      <c r="I32" s="47">
        <v>34.9</v>
      </c>
      <c r="J32" s="47">
        <v>0</v>
      </c>
      <c r="K32" s="47">
        <v>23.3</v>
      </c>
      <c r="L32" s="47">
        <v>36.5</v>
      </c>
      <c r="M32" s="47">
        <v>56.5</v>
      </c>
      <c r="N32" s="47">
        <v>911.2</v>
      </c>
      <c r="O32" s="30">
        <v>54</v>
      </c>
      <c r="R32" s="36">
        <f t="shared" si="0"/>
        <v>1248.899294117647</v>
      </c>
    </row>
    <row r="33" spans="1:18" ht="12" customHeight="1">
      <c r="A33" s="30">
        <v>2542</v>
      </c>
      <c r="B33" s="47">
        <v>52.6</v>
      </c>
      <c r="C33" s="47">
        <v>203.2</v>
      </c>
      <c r="D33" s="47">
        <v>272.3</v>
      </c>
      <c r="E33" s="47">
        <v>142</v>
      </c>
      <c r="F33" s="47">
        <v>296.5</v>
      </c>
      <c r="G33" s="47">
        <v>361.9</v>
      </c>
      <c r="H33" s="47">
        <v>169</v>
      </c>
      <c r="I33" s="47">
        <v>13.8</v>
      </c>
      <c r="J33" s="47">
        <v>4.9</v>
      </c>
      <c r="K33" s="47">
        <v>0</v>
      </c>
      <c r="L33" s="47">
        <v>29.9</v>
      </c>
      <c r="M33" s="47">
        <v>51.5</v>
      </c>
      <c r="N33" s="47">
        <v>1597.6</v>
      </c>
      <c r="O33" s="30">
        <v>118</v>
      </c>
      <c r="R33" s="36">
        <f t="shared" si="0"/>
        <v>1248.899294117647</v>
      </c>
    </row>
    <row r="34" spans="1:18" ht="12" customHeight="1">
      <c r="A34" s="30">
        <v>2543</v>
      </c>
      <c r="B34" s="47">
        <v>38.8</v>
      </c>
      <c r="C34" s="47">
        <v>209.7</v>
      </c>
      <c r="D34" s="47">
        <v>132.3</v>
      </c>
      <c r="E34" s="47">
        <v>183.7</v>
      </c>
      <c r="F34" s="47">
        <v>130.9</v>
      </c>
      <c r="G34" s="47">
        <v>165.5</v>
      </c>
      <c r="H34" s="47">
        <v>57.5</v>
      </c>
      <c r="I34" s="47">
        <v>31.5</v>
      </c>
      <c r="J34" s="47">
        <v>8.4</v>
      </c>
      <c r="K34" s="47">
        <v>0</v>
      </c>
      <c r="L34" s="47">
        <v>0</v>
      </c>
      <c r="M34" s="47">
        <v>73</v>
      </c>
      <c r="N34" s="47">
        <v>1031.3</v>
      </c>
      <c r="O34" s="30">
        <v>110</v>
      </c>
      <c r="R34" s="36">
        <f t="shared" si="0"/>
        <v>1248.899294117647</v>
      </c>
    </row>
    <row r="35" spans="1:18" ht="12" customHeight="1">
      <c r="A35" s="30">
        <v>2544</v>
      </c>
      <c r="B35" s="47">
        <v>0</v>
      </c>
      <c r="C35" s="47">
        <v>254.1</v>
      </c>
      <c r="D35" s="47">
        <v>78.8</v>
      </c>
      <c r="E35" s="47">
        <v>309.9</v>
      </c>
      <c r="F35" s="47">
        <v>291.6</v>
      </c>
      <c r="G35" s="47">
        <v>181.6</v>
      </c>
      <c r="H35" s="47">
        <v>100.4</v>
      </c>
      <c r="I35" s="47">
        <v>0.8</v>
      </c>
      <c r="J35" s="47">
        <v>0</v>
      </c>
      <c r="K35" s="47">
        <v>19.5</v>
      </c>
      <c r="L35" s="47">
        <v>4</v>
      </c>
      <c r="M35" s="47">
        <v>0</v>
      </c>
      <c r="N35" s="47">
        <v>1240.7</v>
      </c>
      <c r="O35" s="30">
        <v>87</v>
      </c>
      <c r="R35" s="36">
        <f t="shared" si="0"/>
        <v>1248.899294117647</v>
      </c>
    </row>
    <row r="36" spans="1:18" ht="12" customHeight="1">
      <c r="A36" s="30">
        <v>2545</v>
      </c>
      <c r="B36" s="47">
        <v>1.6</v>
      </c>
      <c r="C36" s="47">
        <v>240.9</v>
      </c>
      <c r="D36" s="47">
        <v>183.9</v>
      </c>
      <c r="E36" s="47">
        <v>108.9</v>
      </c>
      <c r="F36" s="47">
        <v>149.9</v>
      </c>
      <c r="G36" s="47">
        <v>301.4</v>
      </c>
      <c r="H36" s="47">
        <v>81.3</v>
      </c>
      <c r="I36" s="47">
        <v>229.8</v>
      </c>
      <c r="J36" s="47">
        <v>66.5</v>
      </c>
      <c r="K36" s="47">
        <v>42.3</v>
      </c>
      <c r="L36" s="47">
        <v>0</v>
      </c>
      <c r="M36" s="47">
        <v>16.1</v>
      </c>
      <c r="N36" s="47">
        <v>1422.6</v>
      </c>
      <c r="O36" s="30">
        <v>105</v>
      </c>
      <c r="R36" s="36">
        <f t="shared" si="0"/>
        <v>1248.899294117647</v>
      </c>
    </row>
    <row r="37" spans="1:18" ht="12" customHeight="1">
      <c r="A37" s="30">
        <v>2546</v>
      </c>
      <c r="B37" s="47">
        <v>36.5</v>
      </c>
      <c r="C37" s="47">
        <v>89.4</v>
      </c>
      <c r="D37" s="47">
        <v>248</v>
      </c>
      <c r="E37" s="47">
        <v>188.9</v>
      </c>
      <c r="F37" s="47">
        <v>205.4</v>
      </c>
      <c r="G37" s="47">
        <v>301.1</v>
      </c>
      <c r="H37" s="47">
        <v>33.1</v>
      </c>
      <c r="I37" s="47">
        <v>0</v>
      </c>
      <c r="J37" s="47">
        <v>0</v>
      </c>
      <c r="K37" s="47">
        <v>13</v>
      </c>
      <c r="L37" s="47">
        <v>0</v>
      </c>
      <c r="M37" s="47">
        <v>0</v>
      </c>
      <c r="N37" s="47">
        <v>1115.4</v>
      </c>
      <c r="O37" s="30">
        <v>83</v>
      </c>
      <c r="R37" s="36">
        <f t="shared" si="0"/>
        <v>1248.899294117647</v>
      </c>
    </row>
    <row r="38" spans="1:18" ht="12" customHeight="1">
      <c r="A38" s="30">
        <v>2547</v>
      </c>
      <c r="B38" s="47">
        <v>5.2</v>
      </c>
      <c r="C38" s="47">
        <v>356.8</v>
      </c>
      <c r="D38" s="47">
        <v>261.8</v>
      </c>
      <c r="E38" s="47">
        <v>279.2</v>
      </c>
      <c r="F38" s="47">
        <v>193.2</v>
      </c>
      <c r="G38" s="47">
        <v>314.9</v>
      </c>
      <c r="H38" s="47">
        <v>63.9</v>
      </c>
      <c r="I38" s="47">
        <v>21.8</v>
      </c>
      <c r="J38" s="47">
        <v>0</v>
      </c>
      <c r="K38" s="47">
        <v>0</v>
      </c>
      <c r="L38" s="47">
        <v>0</v>
      </c>
      <c r="M38" s="47">
        <v>13.1</v>
      </c>
      <c r="N38" s="47">
        <v>1509.9</v>
      </c>
      <c r="O38" s="30">
        <v>95</v>
      </c>
      <c r="R38" s="36">
        <f t="shared" si="0"/>
        <v>1248.899294117647</v>
      </c>
    </row>
    <row r="39" spans="1:18" ht="12" customHeight="1">
      <c r="A39" s="30">
        <v>2548</v>
      </c>
      <c r="B39" s="47">
        <v>85.2</v>
      </c>
      <c r="C39" s="47">
        <v>190.2</v>
      </c>
      <c r="D39" s="47">
        <v>193.9</v>
      </c>
      <c r="E39" s="47">
        <v>366.6</v>
      </c>
      <c r="F39" s="47">
        <v>301.1</v>
      </c>
      <c r="G39" s="47">
        <v>363.4</v>
      </c>
      <c r="H39" s="47">
        <v>203.6</v>
      </c>
      <c r="I39" s="47">
        <v>64.4</v>
      </c>
      <c r="J39" s="47">
        <v>13.15</v>
      </c>
      <c r="K39" s="47">
        <v>0</v>
      </c>
      <c r="L39" s="47">
        <v>0</v>
      </c>
      <c r="M39" s="47">
        <v>0</v>
      </c>
      <c r="N39" s="47">
        <v>1781.55</v>
      </c>
      <c r="O39" s="30">
        <v>105</v>
      </c>
      <c r="R39" s="36">
        <f t="shared" si="0"/>
        <v>1248.899294117647</v>
      </c>
    </row>
    <row r="40" spans="1:18" ht="12" customHeight="1">
      <c r="A40" s="30">
        <v>2549</v>
      </c>
      <c r="B40" s="47">
        <v>146.5</v>
      </c>
      <c r="C40" s="47">
        <v>204</v>
      </c>
      <c r="D40" s="47">
        <v>177.8</v>
      </c>
      <c r="E40" s="47">
        <v>319</v>
      </c>
      <c r="F40" s="47">
        <v>312.8</v>
      </c>
      <c r="G40" s="47">
        <v>137.9</v>
      </c>
      <c r="H40" s="47">
        <v>87.75</v>
      </c>
      <c r="I40" s="47">
        <v>3.9</v>
      </c>
      <c r="J40" s="47">
        <v>0</v>
      </c>
      <c r="K40" s="47">
        <v>0</v>
      </c>
      <c r="L40" s="47">
        <v>0</v>
      </c>
      <c r="M40" s="47">
        <v>28</v>
      </c>
      <c r="N40" s="47">
        <v>1417.65</v>
      </c>
      <c r="O40" s="30">
        <v>103</v>
      </c>
      <c r="R40" s="36">
        <f t="shared" si="0"/>
        <v>1248.899294117647</v>
      </c>
    </row>
    <row r="41" spans="1:18" ht="12" customHeight="1">
      <c r="A41" s="30">
        <v>2550</v>
      </c>
      <c r="B41" s="47">
        <v>39.3</v>
      </c>
      <c r="C41" s="47">
        <v>307.3</v>
      </c>
      <c r="D41" s="47">
        <v>229.8</v>
      </c>
      <c r="E41" s="47">
        <v>62.9</v>
      </c>
      <c r="F41" s="47">
        <v>181.7</v>
      </c>
      <c r="G41" s="47">
        <v>260.6</v>
      </c>
      <c r="H41" s="47">
        <v>144.8</v>
      </c>
      <c r="I41" s="47">
        <v>51</v>
      </c>
      <c r="J41" s="47">
        <v>0</v>
      </c>
      <c r="K41" s="47">
        <v>25.4</v>
      </c>
      <c r="L41" s="47">
        <v>15.8</v>
      </c>
      <c r="M41" s="47">
        <v>4</v>
      </c>
      <c r="N41" s="47">
        <v>1322.6</v>
      </c>
      <c r="O41" s="30">
        <v>110</v>
      </c>
      <c r="R41" s="36">
        <f t="shared" si="0"/>
        <v>1248.899294117647</v>
      </c>
    </row>
    <row r="42" spans="1:18" ht="12" customHeight="1">
      <c r="A42" s="30">
        <v>2551</v>
      </c>
      <c r="B42" s="47">
        <v>71.3</v>
      </c>
      <c r="C42" s="47">
        <v>123.7</v>
      </c>
      <c r="D42" s="47">
        <v>76.1</v>
      </c>
      <c r="E42" s="47">
        <v>240</v>
      </c>
      <c r="F42" s="47">
        <v>334.8</v>
      </c>
      <c r="G42" s="47">
        <v>184.3</v>
      </c>
      <c r="H42" s="47">
        <v>147.5</v>
      </c>
      <c r="I42" s="47">
        <v>55</v>
      </c>
      <c r="J42" s="47">
        <v>1.1</v>
      </c>
      <c r="K42" s="47">
        <v>0</v>
      </c>
      <c r="L42" s="47">
        <v>0</v>
      </c>
      <c r="M42" s="47">
        <v>4</v>
      </c>
      <c r="N42" s="47">
        <v>1237.8</v>
      </c>
      <c r="O42" s="30">
        <v>119</v>
      </c>
      <c r="R42" s="36">
        <f t="shared" si="0"/>
        <v>1248.899294117647</v>
      </c>
    </row>
    <row r="43" spans="1:18" ht="12" customHeight="1">
      <c r="A43" s="30">
        <v>2552</v>
      </c>
      <c r="B43" s="47">
        <v>127.6</v>
      </c>
      <c r="C43" s="47">
        <v>270.7</v>
      </c>
      <c r="D43" s="47">
        <v>92.3</v>
      </c>
      <c r="E43" s="47">
        <v>201.9</v>
      </c>
      <c r="F43" s="47">
        <v>233.9</v>
      </c>
      <c r="G43" s="47">
        <v>233.4</v>
      </c>
      <c r="H43" s="47">
        <v>83.8</v>
      </c>
      <c r="I43" s="47">
        <v>0</v>
      </c>
      <c r="J43" s="47">
        <v>0</v>
      </c>
      <c r="K43" s="47">
        <v>13</v>
      </c>
      <c r="L43" s="47">
        <v>0</v>
      </c>
      <c r="M43" s="47">
        <v>1.6</v>
      </c>
      <c r="N43" s="47">
        <v>1258.2</v>
      </c>
      <c r="O43" s="30">
        <v>107</v>
      </c>
      <c r="R43" s="36">
        <f t="shared" si="0"/>
        <v>1248.899294117647</v>
      </c>
    </row>
    <row r="44" spans="1:18" ht="12" customHeight="1">
      <c r="A44" s="30">
        <v>2553</v>
      </c>
      <c r="B44" s="47">
        <v>0.7</v>
      </c>
      <c r="C44" s="47">
        <v>92.1</v>
      </c>
      <c r="D44" s="47">
        <v>142.1</v>
      </c>
      <c r="E44" s="47">
        <v>217</v>
      </c>
      <c r="F44" s="47">
        <v>508.6</v>
      </c>
      <c r="G44" s="47">
        <v>287.8</v>
      </c>
      <c r="H44" s="47">
        <v>168.1</v>
      </c>
      <c r="I44" s="47">
        <v>0</v>
      </c>
      <c r="J44" s="47">
        <v>7.5</v>
      </c>
      <c r="K44" s="47">
        <v>6.8</v>
      </c>
      <c r="L44" s="47">
        <v>0</v>
      </c>
      <c r="M44" s="47">
        <v>65.7</v>
      </c>
      <c r="N44" s="47">
        <v>1496.4</v>
      </c>
      <c r="O44" s="30">
        <v>118</v>
      </c>
      <c r="R44" s="36">
        <f t="shared" si="0"/>
        <v>1248.899294117647</v>
      </c>
    </row>
    <row r="45" spans="1:18" ht="12" customHeight="1">
      <c r="A45" s="30">
        <v>2554</v>
      </c>
      <c r="B45" s="48">
        <v>185.79999999999995</v>
      </c>
      <c r="C45" s="48">
        <v>303.1</v>
      </c>
      <c r="D45" s="48">
        <v>142.29999999999998</v>
      </c>
      <c r="E45" s="48">
        <v>288.29999999999995</v>
      </c>
      <c r="F45" s="48">
        <v>332.09999999999997</v>
      </c>
      <c r="G45" s="48">
        <v>268.6</v>
      </c>
      <c r="H45" s="48">
        <v>65.60000000000001</v>
      </c>
      <c r="I45" s="48">
        <v>12.5</v>
      </c>
      <c r="J45" s="48">
        <v>0</v>
      </c>
      <c r="K45" s="48">
        <v>28</v>
      </c>
      <c r="L45" s="48">
        <v>0</v>
      </c>
      <c r="M45" s="48">
        <v>37</v>
      </c>
      <c r="N45" s="47">
        <v>1663.2999999999997</v>
      </c>
      <c r="O45" s="31">
        <v>137</v>
      </c>
      <c r="R45" s="36">
        <f t="shared" si="0"/>
        <v>1248.899294117647</v>
      </c>
    </row>
    <row r="46" spans="1:18" ht="12" customHeight="1">
      <c r="A46" s="30">
        <v>2555</v>
      </c>
      <c r="B46" s="48">
        <v>43.5</v>
      </c>
      <c r="C46" s="48">
        <v>256.79999999999995</v>
      </c>
      <c r="D46" s="48">
        <v>67.5</v>
      </c>
      <c r="E46" s="48">
        <v>163.69999999999996</v>
      </c>
      <c r="F46" s="48">
        <v>174.10000000000002</v>
      </c>
      <c r="G46" s="48">
        <v>232.70000000000002</v>
      </c>
      <c r="H46" s="48">
        <v>48.7</v>
      </c>
      <c r="I46" s="48">
        <v>95</v>
      </c>
      <c r="J46" s="48">
        <v>3</v>
      </c>
      <c r="K46" s="48">
        <v>21.8</v>
      </c>
      <c r="L46" s="48">
        <v>10</v>
      </c>
      <c r="M46" s="48">
        <v>27</v>
      </c>
      <c r="N46" s="48">
        <v>1143.8</v>
      </c>
      <c r="O46" s="31">
        <v>122</v>
      </c>
      <c r="R46" s="36">
        <f t="shared" si="0"/>
        <v>1248.899294117647</v>
      </c>
    </row>
    <row r="47" spans="1:18" ht="12" customHeight="1">
      <c r="A47" s="30">
        <v>2556</v>
      </c>
      <c r="B47" s="48">
        <v>0</v>
      </c>
      <c r="C47" s="48">
        <v>69</v>
      </c>
      <c r="D47" s="48">
        <v>164</v>
      </c>
      <c r="E47" s="48">
        <v>136</v>
      </c>
      <c r="F47" s="48">
        <v>168</v>
      </c>
      <c r="G47" s="48">
        <v>178</v>
      </c>
      <c r="H47" s="48">
        <v>175</v>
      </c>
      <c r="I47" s="48">
        <v>108.5</v>
      </c>
      <c r="J47" s="48">
        <v>23.1</v>
      </c>
      <c r="K47" s="48">
        <v>0</v>
      </c>
      <c r="L47" s="48">
        <v>0</v>
      </c>
      <c r="M47" s="48">
        <v>21</v>
      </c>
      <c r="N47" s="48">
        <v>1042.6</v>
      </c>
      <c r="O47" s="31">
        <v>109</v>
      </c>
      <c r="R47" s="36">
        <f t="shared" si="0"/>
        <v>1248.899294117647</v>
      </c>
    </row>
    <row r="48" spans="1:18" ht="12" customHeight="1">
      <c r="A48" s="30">
        <v>2557</v>
      </c>
      <c r="B48" s="48">
        <v>49.6</v>
      </c>
      <c r="C48" s="48">
        <v>87.7</v>
      </c>
      <c r="D48" s="48">
        <v>104.80000000000003</v>
      </c>
      <c r="E48" s="48">
        <v>208.89999999999995</v>
      </c>
      <c r="F48" s="48">
        <v>151.50000000000003</v>
      </c>
      <c r="G48" s="48">
        <v>285.80000000000007</v>
      </c>
      <c r="H48" s="48">
        <v>96.5</v>
      </c>
      <c r="I48" s="48">
        <v>18.6</v>
      </c>
      <c r="J48" s="48">
        <v>0</v>
      </c>
      <c r="K48" s="48">
        <v>42.400000000000006</v>
      </c>
      <c r="L48" s="48">
        <v>0</v>
      </c>
      <c r="M48" s="48">
        <v>31</v>
      </c>
      <c r="N48" s="48">
        <v>1076.8000000000002</v>
      </c>
      <c r="O48" s="31">
        <v>113</v>
      </c>
      <c r="R48" s="36">
        <f t="shared" si="0"/>
        <v>1248.899294117647</v>
      </c>
    </row>
    <row r="49" spans="1:18" ht="12" customHeight="1">
      <c r="A49" s="30">
        <v>2558</v>
      </c>
      <c r="B49" s="48">
        <v>161.4</v>
      </c>
      <c r="C49" s="48">
        <v>87.6</v>
      </c>
      <c r="D49" s="48">
        <v>42.8</v>
      </c>
      <c r="E49" s="48">
        <v>206.7</v>
      </c>
      <c r="F49" s="48">
        <v>104.3</v>
      </c>
      <c r="G49" s="48">
        <v>94.2</v>
      </c>
      <c r="H49" s="48">
        <v>36.9</v>
      </c>
      <c r="I49" s="48">
        <v>5</v>
      </c>
      <c r="J49" s="48">
        <v>16.2</v>
      </c>
      <c r="K49" s="48">
        <v>31.9</v>
      </c>
      <c r="L49" s="48">
        <v>18.6</v>
      </c>
      <c r="M49" s="48">
        <v>0.1</v>
      </c>
      <c r="N49" s="48">
        <f>SUM(B49:M49)</f>
        <v>805.7</v>
      </c>
      <c r="O49" s="31">
        <f>ตารางปริมาณน้ำฝนรายปี!O35</f>
        <v>101</v>
      </c>
      <c r="R49" s="36">
        <f t="shared" si="0"/>
        <v>1248.899294117647</v>
      </c>
    </row>
    <row r="50" spans="1:18" ht="12" customHeight="1">
      <c r="A50" s="30">
        <v>2559</v>
      </c>
      <c r="B50" s="48">
        <v>27</v>
      </c>
      <c r="C50" s="48">
        <v>121.8</v>
      </c>
      <c r="D50" s="48">
        <v>296.5</v>
      </c>
      <c r="E50" s="48">
        <v>135.4</v>
      </c>
      <c r="F50" s="48">
        <v>223.9</v>
      </c>
      <c r="G50" s="48">
        <v>197.8</v>
      </c>
      <c r="H50" s="48">
        <v>104.9</v>
      </c>
      <c r="I50" s="48">
        <v>98.8</v>
      </c>
      <c r="J50" s="48">
        <v>4</v>
      </c>
      <c r="K50" s="48">
        <v>31.8</v>
      </c>
      <c r="L50" s="48">
        <v>0</v>
      </c>
      <c r="M50" s="48">
        <v>25.8</v>
      </c>
      <c r="N50" s="48">
        <f>SUM(B50:M50)</f>
        <v>1267.7</v>
      </c>
      <c r="O50" s="31">
        <f>ตารางปริมาณน้ำฝนรายปี!O36</f>
        <v>130</v>
      </c>
      <c r="R50" s="36">
        <f t="shared" si="0"/>
        <v>1248.899294117647</v>
      </c>
    </row>
    <row r="51" spans="1:18" ht="12" customHeight="1">
      <c r="A51" s="30">
        <v>2560</v>
      </c>
      <c r="B51" s="48">
        <v>16.8</v>
      </c>
      <c r="C51" s="48">
        <v>223.7</v>
      </c>
      <c r="D51" s="48">
        <v>131.2</v>
      </c>
      <c r="E51" s="48">
        <v>304.9</v>
      </c>
      <c r="F51" s="48">
        <v>208.6</v>
      </c>
      <c r="G51" s="48">
        <v>95.6</v>
      </c>
      <c r="H51" s="48">
        <v>153.9</v>
      </c>
      <c r="I51" s="48">
        <v>13</v>
      </c>
      <c r="J51" s="48">
        <v>16.9</v>
      </c>
      <c r="K51" s="48">
        <v>0.7</v>
      </c>
      <c r="L51" s="48">
        <v>25.8</v>
      </c>
      <c r="M51" s="48">
        <v>19.9</v>
      </c>
      <c r="N51" s="48">
        <f>SUM(B51:M51)</f>
        <v>1211.0000000000002</v>
      </c>
      <c r="O51" s="31">
        <f>ตารางปริมาณน้ำฝนรายปี!O37</f>
        <v>140</v>
      </c>
      <c r="R51" s="36">
        <f t="shared" si="0"/>
        <v>1248.899294117647</v>
      </c>
    </row>
    <row r="52" spans="1:18" ht="12" customHeight="1">
      <c r="A52" s="30">
        <v>2561</v>
      </c>
      <c r="B52" s="48">
        <v>87.4</v>
      </c>
      <c r="C52" s="48">
        <v>306.2</v>
      </c>
      <c r="D52" s="48">
        <v>144.1</v>
      </c>
      <c r="E52" s="48">
        <v>161.7</v>
      </c>
      <c r="F52" s="48">
        <v>215.7</v>
      </c>
      <c r="G52" s="48">
        <v>154.3</v>
      </c>
      <c r="H52" s="48">
        <v>299.2</v>
      </c>
      <c r="I52" s="48">
        <v>59.8</v>
      </c>
      <c r="J52" s="48">
        <v>35.1</v>
      </c>
      <c r="K52" s="48">
        <v>37.9</v>
      </c>
      <c r="L52" s="48">
        <v>0</v>
      </c>
      <c r="M52" s="48">
        <v>0</v>
      </c>
      <c r="N52" s="48">
        <f>SUM(B52:M52)</f>
        <v>1501.4</v>
      </c>
      <c r="O52" s="31">
        <f>ตารางปริมาณน้ำฝนรายปี!O38</f>
        <v>129</v>
      </c>
      <c r="R52" s="36"/>
    </row>
    <row r="53" spans="1:18" ht="12" customHeight="1">
      <c r="A53" s="50">
        <v>2562</v>
      </c>
      <c r="B53" s="49">
        <v>1.1</v>
      </c>
      <c r="C53" s="49">
        <v>179.5</v>
      </c>
      <c r="D53" s="49">
        <v>33.2</v>
      </c>
      <c r="E53" s="49">
        <v>231.7</v>
      </c>
      <c r="F53" s="49">
        <v>300.9</v>
      </c>
      <c r="G53" s="49">
        <v>74.1</v>
      </c>
      <c r="H53" s="49">
        <v>33.1</v>
      </c>
      <c r="I53" s="49">
        <v>8.2</v>
      </c>
      <c r="J53" s="49">
        <v>2.3</v>
      </c>
      <c r="K53" s="49">
        <v>0</v>
      </c>
      <c r="L53" s="49">
        <v>0</v>
      </c>
      <c r="M53" s="49"/>
      <c r="N53" s="49">
        <f>SUM(B53:M53)</f>
        <v>864.1</v>
      </c>
      <c r="O53" s="44">
        <f>ตารางปริมาณน้ำฝนรายปี!O39</f>
        <v>88</v>
      </c>
      <c r="R53" s="36"/>
    </row>
    <row r="54" spans="1:18" ht="12" customHeight="1">
      <c r="A54" s="30">
        <v>2563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31"/>
      <c r="R54" s="36"/>
    </row>
    <row r="55" spans="1:18" ht="12" customHeight="1">
      <c r="A55" s="30">
        <v>2564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31"/>
      <c r="R55" s="36"/>
    </row>
    <row r="56" spans="1:18" ht="12" customHeight="1">
      <c r="A56" s="30">
        <v>2565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31"/>
      <c r="R56" s="36"/>
    </row>
    <row r="57" spans="1:15" ht="15" customHeight="1">
      <c r="A57" s="32" t="s">
        <v>17</v>
      </c>
      <c r="B57" s="33">
        <v>185.8</v>
      </c>
      <c r="C57" s="33">
        <v>356.8</v>
      </c>
      <c r="D57" s="33">
        <v>346.1</v>
      </c>
      <c r="E57" s="33">
        <v>366.6</v>
      </c>
      <c r="F57" s="33">
        <v>508.6</v>
      </c>
      <c r="G57" s="33">
        <v>363.4</v>
      </c>
      <c r="H57" s="33">
        <v>299.2</v>
      </c>
      <c r="I57" s="33">
        <v>229.8</v>
      </c>
      <c r="J57" s="33">
        <v>91.6</v>
      </c>
      <c r="K57" s="33">
        <v>42.4</v>
      </c>
      <c r="L57" s="33">
        <v>36.5</v>
      </c>
      <c r="M57" s="33">
        <v>167.8</v>
      </c>
      <c r="N57" s="33">
        <v>1781.55</v>
      </c>
      <c r="O57" s="38">
        <v>140</v>
      </c>
    </row>
    <row r="58" spans="1:15" ht="15" customHeight="1">
      <c r="A58" s="32" t="s">
        <v>18</v>
      </c>
      <c r="B58" s="33">
        <v>51.567647058823525</v>
      </c>
      <c r="C58" s="33">
        <v>171.31764705882355</v>
      </c>
      <c r="D58" s="33">
        <v>166.07142857142864</v>
      </c>
      <c r="E58" s="33">
        <v>203.83714285714282</v>
      </c>
      <c r="F58" s="33">
        <v>232.45714285714286</v>
      </c>
      <c r="G58" s="33">
        <v>219.374</v>
      </c>
      <c r="H58" s="33">
        <v>109.71</v>
      </c>
      <c r="I58" s="33">
        <v>45.89714285714286</v>
      </c>
      <c r="J58" s="33">
        <v>11.324285714285715</v>
      </c>
      <c r="K58" s="33">
        <v>9.834285714285715</v>
      </c>
      <c r="L58" s="33">
        <v>5.857142857142858</v>
      </c>
      <c r="M58" s="33">
        <v>21.651428571428575</v>
      </c>
      <c r="N58" s="33">
        <v>1248.899294117647</v>
      </c>
      <c r="O58" s="38">
        <v>105.91428571428571</v>
      </c>
    </row>
    <row r="59" spans="1:15" ht="15" customHeight="1">
      <c r="A59" s="34" t="s">
        <v>19</v>
      </c>
      <c r="B59" s="35">
        <v>0</v>
      </c>
      <c r="C59" s="35">
        <v>29.3</v>
      </c>
      <c r="D59" s="35">
        <v>42.8</v>
      </c>
      <c r="E59" s="35">
        <v>62.9</v>
      </c>
      <c r="F59" s="35">
        <v>104.3</v>
      </c>
      <c r="G59" s="35">
        <v>94.2</v>
      </c>
      <c r="H59" s="35">
        <v>9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805.7</v>
      </c>
      <c r="O59" s="39">
        <v>54</v>
      </c>
    </row>
    <row r="60" ht="12.75">
      <c r="O60" s="45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2012-08-20T06:53:31Z</cp:lastPrinted>
  <dcterms:created xsi:type="dcterms:W3CDTF">2008-02-06T03:22:38Z</dcterms:created>
  <dcterms:modified xsi:type="dcterms:W3CDTF">2020-03-02T07:54:58Z</dcterms:modified>
  <cp:category/>
  <cp:version/>
  <cp:contentType/>
  <cp:contentStatus/>
</cp:coreProperties>
</file>