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75" windowWidth="12375" windowHeight="9000" activeTab="0"/>
  </bookViews>
  <sheets>
    <sheet name="ตารางปริมาณน้ำฝนรายปี" sheetId="1" r:id="rId1"/>
    <sheet name="Chart1" sheetId="2" r:id="rId2"/>
    <sheet name="เขื่อนแม่งัด" sheetId="3" r:id="rId3"/>
  </sheets>
  <externalReferences>
    <externalReference r:id="rId6"/>
  </externalReferences>
  <definedNames>
    <definedName name="_Regression_Int" localSheetId="0" hidden="1">1</definedName>
    <definedName name="_xlnm.Print_Area" localSheetId="0">'ตารางปริมาณน้ำฝนรายปี'!$A$1:$O$44</definedName>
    <definedName name="Print_Area_MI">'[1]MONTHLY'!$B$30</definedName>
  </definedNames>
  <calcPr fullCalcOnLoad="1"/>
</workbook>
</file>

<file path=xl/sharedStrings.xml><?xml version="1.0" encoding="utf-8"?>
<sst xmlns="http://schemas.openxmlformats.org/spreadsheetml/2006/main" count="60" uniqueCount="26">
  <si>
    <t>ปริมาณน้ำฝนรายเดือน  -  มิลลิเมตร</t>
  </si>
  <si>
    <t xml:space="preserve"> </t>
  </si>
  <si>
    <t xml:space="preserve"> 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</si>
  <si>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</si>
  <si>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</si>
  <si>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</si>
  <si>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</si>
  <si>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</si>
  <si>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</si>
  <si>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</si>
  <si>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</si>
  <si>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</si>
  <si>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</si>
  <si>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</si>
  <si>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</si>
  <si>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</si>
  <si>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</si>
  <si>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สูงสุด</t>
  </si>
  <si>
    <t>เฉลี่ย</t>
  </si>
  <si>
    <t>ต่ำสุด</t>
  </si>
  <si>
    <t>สถานี : 07670  เขื่อนแม่งัด จ.เชียงใหม่</t>
  </si>
  <si>
    <t>ปี</t>
  </si>
  <si>
    <t>-</t>
  </si>
  <si>
    <t>วันฝนตก</t>
  </si>
  <si>
    <t>ฝนเฉลี่ยปี2528-2560</t>
  </si>
  <si>
    <t>ฝนเฉลี่ย 2527-2560</t>
  </si>
</sst>
</file>

<file path=xl/styles.xml><?xml version="1.0" encoding="utf-8"?>
<styleSheet xmlns="http://schemas.openxmlformats.org/spreadsheetml/2006/main">
  <numFmts count="7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[Red]\(&quot;฿&quot;#,##0\)"/>
    <numFmt numFmtId="200" formatCode="&quot;฿&quot;#,##0.00_);[Red]\(&quot;฿&quot;#,##0.00\)"/>
    <numFmt numFmtId="201" formatCode="\t#,##0_);\(\t#,##0\)"/>
    <numFmt numFmtId="202" formatCode="0.00_)"/>
    <numFmt numFmtId="203" formatCode="0_)"/>
    <numFmt numFmtId="204" formatCode="0.0"/>
    <numFmt numFmtId="205" formatCode="0.0_)"/>
    <numFmt numFmtId="206" formatCode="d\ \ด\ด\ด"/>
    <numFmt numFmtId="207" formatCode="yyyy"/>
    <numFmt numFmtId="208" formatCode="dd\ ดดด\ yyyy"/>
    <numFmt numFmtId="209" formatCode="[$-409]dddd\,\ mmmm\ dd\,\ yyyy"/>
    <numFmt numFmtId="210" formatCode="[$-409]h:mm:ss\ AM/PM"/>
    <numFmt numFmtId="211" formatCode="&quot;฿&quot;#,##0_);\(&quot;฿&quot;#,##0\)"/>
    <numFmt numFmtId="212" formatCode="&quot;฿&quot;#,##0.00_);\(&quot;฿&quot;#,##0.00\)"/>
    <numFmt numFmtId="213" formatCode="_(&quot;฿&quot;* #,##0_);_(&quot;฿&quot;* \(#,##0\);_(&quot;฿&quot;* &quot;-&quot;_);_(@_)"/>
    <numFmt numFmtId="214" formatCode="_(&quot;฿&quot;* #,##0.00_);_(&quot;฿&quot;* \(#,##0.00\);_(&quot;฿&quot;* &quot;-&quot;??_);_(@_)"/>
    <numFmt numFmtId="215" formatCode="t#,##0_);\(t#,##0\)"/>
    <numFmt numFmtId="216" formatCode="t#,##0_);[Red]\(t#,##0\)"/>
    <numFmt numFmtId="217" formatCode="_(&quot;฿&quot;* t#,##0_);_(&quot;฿&quot;* \(t#,##0\);_(&quot;฿&quot;* &quot;-&quot;_);_(@_)"/>
    <numFmt numFmtId="218" formatCode="d\ ดดดด\ &quot;พ.ศ.&quot;\ bbbb"/>
    <numFmt numFmtId="219" formatCode="ว\ ดดดด\ &quot;ค.ศ.&quot;\ คคคค"/>
    <numFmt numFmtId="220" formatCode="&quot;วันที่&quot;\ ว\ ดดดด\ ปปปป"/>
    <numFmt numFmtId="221" formatCode="d\ ดดด\ bb"/>
    <numFmt numFmtId="222" formatCode="ว\ ดดด\ ปป"/>
    <numFmt numFmtId="223" formatCode="วว/ดด/ปป"/>
    <numFmt numFmtId="224" formatCode="ชช:นน:ทท"/>
    <numFmt numFmtId="225" formatCode="ช\.นน\ &quot;น.&quot;"/>
    <numFmt numFmtId="226" formatCode="t0.00E+00"/>
    <numFmt numFmtId="227" formatCode="&quot;฿&quot;t#,##0_);\(&quot;฿&quot;t#,##0\)"/>
    <numFmt numFmtId="228" formatCode="&quot;฿&quot;t#,##0_);[Red]\(&quot;฿&quot;t#,##0\)"/>
    <numFmt numFmtId="229" formatCode="t#,##0.00_);\(t#,##0.00\)"/>
    <numFmt numFmtId="230" formatCode="t#,##0.00_);[Red]\(t#,##0.00\)"/>
    <numFmt numFmtId="231" formatCode="&quot;฿&quot;t#,##0.00_);\(&quot;฿&quot;t#,##0.00\)"/>
    <numFmt numFmtId="232" formatCode="&quot;฿&quot;t#,##0.00_);[Red]\(&quot;฿&quot;t#,##0.00\)"/>
    <numFmt numFmtId="233" formatCode="t#\ t0/t0"/>
    <numFmt numFmtId="234" formatCode="t#\ t00/t00"/>
    <numFmt numFmtId="235" formatCode="d\ ดดดด\ bbbb"/>
    <numFmt numFmtId="236" formatCode="ว\ ดดดด\ ปปปป"/>
    <numFmt numFmtId="237" formatCode="ช:นน:ss"/>
    <numFmt numFmtId="238" formatCode="วว/ดด/ปป\ ช:นน"/>
    <numFmt numFmtId="239" formatCode="General_)"/>
    <numFmt numFmtId="240" formatCode="d\ ดดด"/>
    <numFmt numFmtId="241" formatCode="0.000_)"/>
    <numFmt numFmtId="242" formatCode="#,##0.000;[Red]\-#,##0.000"/>
    <numFmt numFmtId="243" formatCode="0.000"/>
    <numFmt numFmtId="244" formatCode="0.0000_)"/>
    <numFmt numFmtId="245" formatCode="[$-409]d\-mmm\-yy;@"/>
    <numFmt numFmtId="246" formatCode="0_);\(0\)"/>
    <numFmt numFmtId="247" formatCode="[$-409]mmm\-yy;@"/>
    <numFmt numFmtId="248" formatCode="ปปปป"/>
    <numFmt numFmtId="249" formatCode="00000\-0000"/>
  </numFmts>
  <fonts count="52">
    <font>
      <sz val="10"/>
      <name val="MS Sans Serif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0"/>
    </font>
    <font>
      <sz val="10"/>
      <name val="AngsanaUPC"/>
      <family val="1"/>
    </font>
    <font>
      <b/>
      <sz val="14"/>
      <name val="AngsanaUPC"/>
      <family val="1"/>
    </font>
    <font>
      <sz val="14"/>
      <name val="AngsanaUPC"/>
      <family val="1"/>
    </font>
    <font>
      <b/>
      <sz val="20"/>
      <color indexed="12"/>
      <name val="AngsanaUPC"/>
      <family val="1"/>
    </font>
    <font>
      <b/>
      <sz val="16"/>
      <color indexed="12"/>
      <name val="AngsanaUPC"/>
      <family val="1"/>
    </font>
    <font>
      <sz val="10"/>
      <color indexed="12"/>
      <name val="AngsanaUPC"/>
      <family val="1"/>
    </font>
    <font>
      <sz val="14"/>
      <color indexed="10"/>
      <name val="AngsanaUPC"/>
      <family val="1"/>
    </font>
    <font>
      <sz val="14"/>
      <color indexed="57"/>
      <name val="AngsanaUPC"/>
      <family val="1"/>
    </font>
    <font>
      <sz val="14"/>
      <color indexed="12"/>
      <name val="AngsanaUPC"/>
      <family val="1"/>
    </font>
    <font>
      <sz val="14"/>
      <color indexed="17"/>
      <name val="AngsanaUPC"/>
      <family val="1"/>
    </font>
    <font>
      <sz val="8"/>
      <name val="MS Sans Serif"/>
      <family val="0"/>
    </font>
    <font>
      <sz val="8"/>
      <name val="Arial"/>
      <family val="2"/>
    </font>
    <font>
      <sz val="8"/>
      <color indexed="10"/>
      <name val="Arial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color indexed="11"/>
      <name val="AngsanaUPC"/>
      <family val="1"/>
    </font>
    <font>
      <sz val="12"/>
      <name val="AngsanaUPC"/>
      <family val="1"/>
    </font>
    <font>
      <sz val="10"/>
      <color indexed="10"/>
      <name val="AngsanaUPC"/>
      <family val="1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16"/>
      <color indexed="12"/>
      <name val="TH SarabunPSK"/>
      <family val="0"/>
    </font>
    <font>
      <sz val="14"/>
      <color indexed="10"/>
      <name val="TH SarabunPSK"/>
      <family val="0"/>
    </font>
    <font>
      <sz val="15.25"/>
      <color indexed="12"/>
      <name val="TH SarabunPSK"/>
      <family val="0"/>
    </font>
    <font>
      <sz val="15.25"/>
      <color indexed="10"/>
      <name val="TH SarabunPSK"/>
      <family val="0"/>
    </font>
    <font>
      <sz val="12.85"/>
      <color indexed="12"/>
      <name val="TH SarabunPSK"/>
      <family val="0"/>
    </font>
    <font>
      <sz val="10.75"/>
      <color indexed="8"/>
      <name val="Arial"/>
      <family val="0"/>
    </font>
    <font>
      <b/>
      <sz val="8"/>
      <color indexed="12"/>
      <name val="Arial"/>
      <family val="0"/>
    </font>
    <font>
      <sz val="9.5"/>
      <color indexed="10"/>
      <name val="Arial"/>
      <family val="0"/>
    </font>
    <font>
      <sz val="7.35"/>
      <color indexed="8"/>
      <name val="Arial"/>
      <family val="0"/>
    </font>
    <font>
      <b/>
      <sz val="22"/>
      <color indexed="12"/>
      <name val="TH SarabunPSK"/>
      <family val="0"/>
    </font>
    <font>
      <b/>
      <sz val="11.5"/>
      <color indexed="17"/>
      <name val="Arial"/>
      <family val="0"/>
    </font>
    <font>
      <b/>
      <sz val="10.5"/>
      <color indexed="17"/>
      <name val="Arial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4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 style="thin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20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0" fillId="16" borderId="1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200" fontId="4" fillId="0" borderId="0" applyFont="0" applyFill="0" applyBorder="0" applyAlignment="0" applyProtection="0"/>
    <xf numFmtId="199" fontId="4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17" borderId="2" applyNumberFormat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6" fillId="4" borderId="0" applyNumberFormat="0" applyBorder="0" applyAlignment="0" applyProtection="0"/>
    <xf numFmtId="0" fontId="27" fillId="7" borderId="1" applyNumberFormat="0" applyAlignment="0" applyProtection="0"/>
    <xf numFmtId="0" fontId="28" fillId="18" borderId="0" applyNumberFormat="0" applyBorder="0" applyAlignment="0" applyProtection="0"/>
    <xf numFmtId="9" fontId="4" fillId="0" borderId="0" applyFont="0" applyFill="0" applyBorder="0" applyAlignment="0" applyProtection="0"/>
    <xf numFmtId="0" fontId="29" fillId="0" borderId="4" applyNumberFormat="0" applyFill="0" applyAlignment="0" applyProtection="0"/>
    <xf numFmtId="0" fontId="30" fillId="3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22" borderId="0" applyNumberFormat="0" applyBorder="0" applyAlignment="0" applyProtection="0"/>
    <xf numFmtId="0" fontId="31" fillId="16" borderId="5" applyNumberFormat="0" applyAlignment="0" applyProtection="0"/>
    <xf numFmtId="0" fontId="0" fillId="23" borderId="6" applyNumberFormat="0" applyFont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4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77">
    <xf numFmtId="202" fontId="0" fillId="0" borderId="0" xfId="0" applyAlignment="1">
      <alignment/>
    </xf>
    <xf numFmtId="202" fontId="5" fillId="0" borderId="0" xfId="0" applyFont="1" applyAlignment="1">
      <alignment/>
    </xf>
    <xf numFmtId="202" fontId="5" fillId="0" borderId="0" xfId="0" applyFont="1" applyAlignment="1">
      <alignment vertical="center"/>
    </xf>
    <xf numFmtId="204" fontId="5" fillId="0" borderId="0" xfId="0" applyNumberFormat="1" applyFont="1" applyAlignment="1">
      <alignment vertical="center"/>
    </xf>
    <xf numFmtId="202" fontId="5" fillId="0" borderId="0" xfId="0" applyFont="1" applyAlignment="1">
      <alignment horizontal="center"/>
    </xf>
    <xf numFmtId="204" fontId="5" fillId="0" borderId="0" xfId="0" applyNumberFormat="1" applyFont="1" applyAlignment="1">
      <alignment/>
    </xf>
    <xf numFmtId="204" fontId="5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1" fontId="7" fillId="0" borderId="0" xfId="0" applyNumberFormat="1" applyFont="1" applyAlignment="1">
      <alignment horizontal="center" vertical="center"/>
    </xf>
    <xf numFmtId="204" fontId="8" fillId="0" borderId="0" xfId="0" applyNumberFormat="1" applyFont="1" applyAlignment="1">
      <alignment horizontal="centerContinuous" vertical="top"/>
    </xf>
    <xf numFmtId="204" fontId="9" fillId="0" borderId="0" xfId="0" applyNumberFormat="1" applyFont="1" applyAlignment="1">
      <alignment horizontal="centerContinuous"/>
    </xf>
    <xf numFmtId="202" fontId="10" fillId="0" borderId="0" xfId="0" applyFont="1" applyAlignment="1">
      <alignment horizontal="centerContinuous"/>
    </xf>
    <xf numFmtId="1" fontId="9" fillId="0" borderId="0" xfId="0" applyNumberFormat="1" applyFont="1" applyAlignment="1">
      <alignment horizontal="centerContinuous"/>
    </xf>
    <xf numFmtId="204" fontId="6" fillId="4" borderId="10" xfId="0" applyNumberFormat="1" applyFont="1" applyFill="1" applyBorder="1" applyAlignment="1">
      <alignment horizontal="center" vertical="center"/>
    </xf>
    <xf numFmtId="1" fontId="7" fillId="18" borderId="10" xfId="0" applyNumberFormat="1" applyFont="1" applyFill="1" applyBorder="1" applyAlignment="1">
      <alignment horizontal="center" vertical="center"/>
    </xf>
    <xf numFmtId="1" fontId="6" fillId="18" borderId="10" xfId="0" applyNumberFormat="1" applyFont="1" applyFill="1" applyBorder="1" applyAlignment="1">
      <alignment horizontal="center" vertical="center"/>
    </xf>
    <xf numFmtId="204" fontId="7" fillId="24" borderId="10" xfId="0" applyNumberFormat="1" applyFont="1" applyFill="1" applyBorder="1" applyAlignment="1">
      <alignment horizontal="right" vertical="center"/>
    </xf>
    <xf numFmtId="204" fontId="7" fillId="24" borderId="10" xfId="0" applyNumberFormat="1" applyFont="1" applyFill="1" applyBorder="1" applyAlignment="1">
      <alignment vertical="center"/>
    </xf>
    <xf numFmtId="204" fontId="6" fillId="16" borderId="10" xfId="0" applyNumberFormat="1" applyFont="1" applyFill="1" applyBorder="1" applyAlignment="1">
      <alignment horizontal="center" vertical="center"/>
    </xf>
    <xf numFmtId="1" fontId="13" fillId="7" borderId="10" xfId="0" applyNumberFormat="1" applyFont="1" applyFill="1" applyBorder="1" applyAlignment="1">
      <alignment horizontal="center" vertical="center"/>
    </xf>
    <xf numFmtId="1" fontId="12" fillId="7" borderId="10" xfId="0" applyNumberFormat="1" applyFont="1" applyFill="1" applyBorder="1" applyAlignment="1">
      <alignment horizontal="center" vertical="center"/>
    </xf>
    <xf numFmtId="1" fontId="11" fillId="7" borderId="10" xfId="0" applyNumberFormat="1" applyFont="1" applyFill="1" applyBorder="1" applyAlignment="1">
      <alignment horizontal="center" vertical="center"/>
    </xf>
    <xf numFmtId="204" fontId="13" fillId="0" borderId="10" xfId="0" applyNumberFormat="1" applyFont="1" applyBorder="1" applyAlignment="1">
      <alignment horizontal="right" vertical="center"/>
    </xf>
    <xf numFmtId="204" fontId="14" fillId="0" borderId="10" xfId="0" applyNumberFormat="1" applyFont="1" applyBorder="1" applyAlignment="1">
      <alignment horizontal="right" vertical="center"/>
    </xf>
    <xf numFmtId="204" fontId="11" fillId="0" borderId="10" xfId="0" applyNumberFormat="1" applyFont="1" applyBorder="1" applyAlignment="1">
      <alignment horizontal="right" vertical="center"/>
    </xf>
    <xf numFmtId="204" fontId="7" fillId="4" borderId="10" xfId="0" applyNumberFormat="1" applyFont="1" applyFill="1" applyBorder="1" applyAlignment="1">
      <alignment horizontal="right" vertical="center"/>
    </xf>
    <xf numFmtId="1" fontId="6" fillId="5" borderId="10" xfId="0" applyNumberFormat="1" applyFont="1" applyFill="1" applyBorder="1" applyAlignment="1">
      <alignment horizontal="center" vertical="center"/>
    </xf>
    <xf numFmtId="1" fontId="7" fillId="5" borderId="10" xfId="0" applyNumberFormat="1" applyFont="1" applyFill="1" applyBorder="1" applyAlignment="1">
      <alignment horizontal="center" vertical="center"/>
    </xf>
    <xf numFmtId="202" fontId="0" fillId="7" borderId="11" xfId="0" applyFill="1" applyBorder="1" applyAlignment="1">
      <alignment horizontal="center" vertical="center"/>
    </xf>
    <xf numFmtId="202" fontId="0" fillId="16" borderId="11" xfId="0" applyFill="1" applyBorder="1" applyAlignment="1">
      <alignment horizontal="center" vertical="center"/>
    </xf>
    <xf numFmtId="203" fontId="16" fillId="16" borderId="12" xfId="0" applyNumberFormat="1" applyFont="1" applyFill="1" applyBorder="1" applyAlignment="1">
      <alignment horizontal="center" vertical="center"/>
    </xf>
    <xf numFmtId="203" fontId="16" fillId="16" borderId="13" xfId="0" applyNumberFormat="1" applyFont="1" applyFill="1" applyBorder="1" applyAlignment="1">
      <alignment horizontal="center" vertical="center"/>
    </xf>
    <xf numFmtId="203" fontId="16" fillId="4" borderId="13" xfId="0" applyNumberFormat="1" applyFont="1" applyFill="1" applyBorder="1" applyAlignment="1">
      <alignment/>
    </xf>
    <xf numFmtId="205" fontId="16" fillId="4" borderId="13" xfId="0" applyNumberFormat="1" applyFont="1" applyFill="1" applyBorder="1" applyAlignment="1">
      <alignment/>
    </xf>
    <xf numFmtId="203" fontId="16" fillId="4" borderId="14" xfId="0" applyNumberFormat="1" applyFont="1" applyFill="1" applyBorder="1" applyAlignment="1">
      <alignment/>
    </xf>
    <xf numFmtId="205" fontId="16" fillId="4" borderId="14" xfId="0" applyNumberFormat="1" applyFont="1" applyFill="1" applyBorder="1" applyAlignment="1">
      <alignment/>
    </xf>
    <xf numFmtId="205" fontId="16" fillId="0" borderId="0" xfId="0" applyNumberFormat="1" applyFont="1" applyAlignment="1">
      <alignment/>
    </xf>
    <xf numFmtId="205" fontId="7" fillId="0" borderId="0" xfId="0" applyNumberFormat="1" applyFont="1" applyAlignment="1">
      <alignment vertical="center"/>
    </xf>
    <xf numFmtId="203" fontId="16" fillId="4" borderId="13" xfId="0" applyNumberFormat="1" applyFont="1" applyFill="1" applyBorder="1" applyAlignment="1">
      <alignment horizontal="center"/>
    </xf>
    <xf numFmtId="203" fontId="16" fillId="4" borderId="14" xfId="0" applyNumberFormat="1" applyFont="1" applyFill="1" applyBorder="1" applyAlignment="1">
      <alignment horizontal="center"/>
    </xf>
    <xf numFmtId="1" fontId="11" fillId="18" borderId="10" xfId="0" applyNumberFormat="1" applyFont="1" applyFill="1" applyBorder="1" applyAlignment="1">
      <alignment horizontal="center" vertical="center"/>
    </xf>
    <xf numFmtId="204" fontId="11" fillId="24" borderId="10" xfId="0" applyNumberFormat="1" applyFont="1" applyFill="1" applyBorder="1" applyAlignment="1">
      <alignment vertical="center"/>
    </xf>
    <xf numFmtId="204" fontId="11" fillId="4" borderId="10" xfId="0" applyNumberFormat="1" applyFont="1" applyFill="1" applyBorder="1" applyAlignment="1">
      <alignment horizontal="right" vertical="center"/>
    </xf>
    <xf numFmtId="1" fontId="11" fillId="5" borderId="10" xfId="0" applyNumberFormat="1" applyFont="1" applyFill="1" applyBorder="1" applyAlignment="1">
      <alignment horizontal="center" vertical="center"/>
    </xf>
    <xf numFmtId="203" fontId="17" fillId="16" borderId="13" xfId="0" applyNumberFormat="1" applyFont="1" applyFill="1" applyBorder="1" applyAlignment="1">
      <alignment horizontal="center" vertical="center"/>
    </xf>
    <xf numFmtId="203" fontId="0" fillId="0" borderId="0" xfId="0" applyNumberFormat="1" applyAlignment="1">
      <alignment horizontal="center"/>
    </xf>
    <xf numFmtId="202" fontId="7" fillId="0" borderId="0" xfId="0" applyFont="1" applyAlignment="1">
      <alignment vertical="center"/>
    </xf>
    <xf numFmtId="205" fontId="16" fillId="18" borderId="12" xfId="0" applyNumberFormat="1" applyFont="1" applyFill="1" applyBorder="1" applyAlignment="1">
      <alignment horizontal="center" vertical="center"/>
    </xf>
    <xf numFmtId="205" fontId="16" fillId="18" borderId="13" xfId="0" applyNumberFormat="1" applyFont="1" applyFill="1" applyBorder="1" applyAlignment="1">
      <alignment/>
    </xf>
    <xf numFmtId="205" fontId="17" fillId="18" borderId="13" xfId="0" applyNumberFormat="1" applyFont="1" applyFill="1" applyBorder="1" applyAlignment="1">
      <alignment/>
    </xf>
    <xf numFmtId="203" fontId="17" fillId="16" borderId="12" xfId="0" applyNumberFormat="1" applyFont="1" applyFill="1" applyBorder="1" applyAlignment="1">
      <alignment horizontal="center" vertical="center"/>
    </xf>
    <xf numFmtId="204" fontId="35" fillId="0" borderId="0" xfId="0" applyNumberFormat="1" applyFont="1" applyAlignment="1">
      <alignment vertical="center"/>
    </xf>
    <xf numFmtId="1" fontId="7" fillId="0" borderId="15" xfId="0" applyNumberFormat="1" applyFont="1" applyBorder="1" applyAlignment="1">
      <alignment vertical="center"/>
    </xf>
    <xf numFmtId="1" fontId="7" fillId="0" borderId="0" xfId="0" applyNumberFormat="1" applyFont="1" applyAlignment="1">
      <alignment horizontal="center"/>
    </xf>
    <xf numFmtId="202" fontId="7" fillId="0" borderId="16" xfId="0" applyFont="1" applyBorder="1" applyAlignment="1">
      <alignment horizontal="center"/>
    </xf>
    <xf numFmtId="204" fontId="7" fillId="0" borderId="17" xfId="0" applyNumberFormat="1" applyFont="1" applyBorder="1" applyAlignment="1">
      <alignment horizontal="center"/>
    </xf>
    <xf numFmtId="204" fontId="7" fillId="0" borderId="18" xfId="0" applyNumberFormat="1" applyFont="1" applyBorder="1" applyAlignment="1">
      <alignment horizontal="center"/>
    </xf>
    <xf numFmtId="1" fontId="7" fillId="25" borderId="10" xfId="0" applyNumberFormat="1" applyFont="1" applyFill="1" applyBorder="1" applyAlignment="1">
      <alignment horizontal="center" vertical="center"/>
    </xf>
    <xf numFmtId="204" fontId="7" fillId="25" borderId="10" xfId="0" applyNumberFormat="1" applyFont="1" applyFill="1" applyBorder="1" applyAlignment="1">
      <alignment horizontal="right" vertical="center"/>
    </xf>
    <xf numFmtId="1" fontId="13" fillId="0" borderId="10" xfId="0" applyNumberFormat="1" applyFont="1" applyBorder="1" applyAlignment="1">
      <alignment horizontal="center" vertical="center"/>
    </xf>
    <xf numFmtId="1" fontId="14" fillId="0" borderId="10" xfId="0" applyNumberFormat="1" applyFont="1" applyBorder="1" applyAlignment="1">
      <alignment horizontal="center" vertical="center"/>
    </xf>
    <xf numFmtId="1" fontId="11" fillId="0" borderId="10" xfId="0" applyNumberFormat="1" applyFont="1" applyBorder="1" applyAlignment="1">
      <alignment horizontal="center" vertical="center"/>
    </xf>
    <xf numFmtId="202" fontId="36" fillId="0" borderId="0" xfId="0" applyFont="1" applyAlignment="1">
      <alignment vertical="center"/>
    </xf>
    <xf numFmtId="1" fontId="7" fillId="0" borderId="19" xfId="0" applyNumberFormat="1" applyFont="1" applyBorder="1" applyAlignment="1">
      <alignment horizontal="center" vertical="center"/>
    </xf>
    <xf numFmtId="1" fontId="7" fillId="0" borderId="20" xfId="0" applyNumberFormat="1" applyFont="1" applyBorder="1" applyAlignment="1">
      <alignment horizontal="center" vertical="center"/>
    </xf>
    <xf numFmtId="1" fontId="7" fillId="0" borderId="21" xfId="0" applyNumberFormat="1" applyFont="1" applyBorder="1" applyAlignment="1">
      <alignment horizontal="center" vertical="center"/>
    </xf>
    <xf numFmtId="202" fontId="37" fillId="0" borderId="0" xfId="0" applyFont="1" applyAlignment="1">
      <alignment vertical="center"/>
    </xf>
    <xf numFmtId="1" fontId="11" fillId="0" borderId="22" xfId="0" applyNumberFormat="1" applyFont="1" applyBorder="1" applyAlignment="1">
      <alignment horizontal="center" vertical="center"/>
    </xf>
    <xf numFmtId="1" fontId="11" fillId="0" borderId="23" xfId="0" applyNumberFormat="1" applyFont="1" applyBorder="1" applyAlignment="1">
      <alignment horizontal="center" vertical="center"/>
    </xf>
    <xf numFmtId="203" fontId="11" fillId="0" borderId="24" xfId="0" applyNumberFormat="1" applyFont="1" applyBorder="1" applyAlignment="1">
      <alignment horizontal="center" vertical="center"/>
    </xf>
    <xf numFmtId="203" fontId="7" fillId="0" borderId="25" xfId="0" applyNumberFormat="1" applyFont="1" applyBorder="1" applyAlignment="1">
      <alignment horizontal="center" vertical="center"/>
    </xf>
    <xf numFmtId="1" fontId="7" fillId="0" borderId="26" xfId="0" applyNumberFormat="1" applyFont="1" applyBorder="1" applyAlignment="1">
      <alignment horizontal="center" vertical="center"/>
    </xf>
    <xf numFmtId="1" fontId="9" fillId="0" borderId="0" xfId="0" applyNumberFormat="1" applyFont="1" applyAlignment="1">
      <alignment horizontal="center" vertical="center"/>
    </xf>
    <xf numFmtId="202" fontId="7" fillId="0" borderId="27" xfId="0" applyFont="1" applyBorder="1" applyAlignment="1">
      <alignment horizontal="center" vertical="center"/>
    </xf>
    <xf numFmtId="202" fontId="7" fillId="0" borderId="0" xfId="0" applyFont="1" applyAlignment="1">
      <alignment horizontal="center" vertical="center"/>
    </xf>
    <xf numFmtId="204" fontId="7" fillId="0" borderId="28" xfId="0" applyNumberFormat="1" applyFont="1" applyBorder="1" applyAlignment="1">
      <alignment horizontal="center" vertical="center"/>
    </xf>
    <xf numFmtId="202" fontId="0" fillId="0" borderId="0" xfId="0" applyAlignment="1">
      <alignment horizontal="center"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เซลล์ที่มีลิงก์" xfId="45"/>
    <cellStyle name="ดี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solidFill>
                  <a:srgbClr val="0000FF"/>
                </a:solidFill>
              </a:rPr>
              <a:t>กราฟแสดงปริมาณฝนรายปี
สถานี เขื่อนแม่งัด อ.แม่แตง จ.เชียงใหม่</a:t>
            </a:r>
          </a:p>
        </c:rich>
      </c:tx>
      <c:layout>
        <c:manualLayout>
          <c:xMode val="factor"/>
          <c:yMode val="factor"/>
          <c:x val="0.0355"/>
          <c:y val="0.0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23975"/>
          <c:w val="0.88875"/>
          <c:h val="0.686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8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4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28"/>
              <c:delete val="1"/>
            </c:dLbl>
            <c:dLbl>
              <c:idx val="32"/>
              <c:delete val="1"/>
            </c:dLbl>
            <c:dLbl>
              <c:idx val="33"/>
              <c:delete val="1"/>
            </c:dLbl>
            <c:dLbl>
              <c:idx val="34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ตารางปริมาณน้ำฝนรายปี!$A$4:$A$38</c:f>
              <c:numCache>
                <c:ptCount val="35"/>
                <c:pt idx="0">
                  <c:v>2527</c:v>
                </c:pt>
                <c:pt idx="1">
                  <c:v>2528</c:v>
                </c:pt>
                <c:pt idx="2">
                  <c:v>2529</c:v>
                </c:pt>
                <c:pt idx="3">
                  <c:v>2530</c:v>
                </c:pt>
                <c:pt idx="4">
                  <c:v>2531</c:v>
                </c:pt>
                <c:pt idx="5">
                  <c:v>2532</c:v>
                </c:pt>
                <c:pt idx="6">
                  <c:v>2533</c:v>
                </c:pt>
                <c:pt idx="7">
                  <c:v>2534</c:v>
                </c:pt>
                <c:pt idx="8">
                  <c:v>2535</c:v>
                </c:pt>
                <c:pt idx="9">
                  <c:v>2536</c:v>
                </c:pt>
                <c:pt idx="10">
                  <c:v>2537</c:v>
                </c:pt>
                <c:pt idx="11">
                  <c:v>2538</c:v>
                </c:pt>
                <c:pt idx="12">
                  <c:v>2539</c:v>
                </c:pt>
                <c:pt idx="13">
                  <c:v>2540</c:v>
                </c:pt>
                <c:pt idx="14">
                  <c:v>2541</c:v>
                </c:pt>
                <c:pt idx="15">
                  <c:v>2542</c:v>
                </c:pt>
                <c:pt idx="16">
                  <c:v>2543</c:v>
                </c:pt>
                <c:pt idx="17">
                  <c:v>2544</c:v>
                </c:pt>
                <c:pt idx="18">
                  <c:v>2545</c:v>
                </c:pt>
                <c:pt idx="19">
                  <c:v>2546</c:v>
                </c:pt>
                <c:pt idx="20">
                  <c:v>2547</c:v>
                </c:pt>
                <c:pt idx="21">
                  <c:v>2548</c:v>
                </c:pt>
                <c:pt idx="22">
                  <c:v>2549</c:v>
                </c:pt>
                <c:pt idx="23">
                  <c:v>2550</c:v>
                </c:pt>
                <c:pt idx="24">
                  <c:v>2551</c:v>
                </c:pt>
                <c:pt idx="25">
                  <c:v>2552</c:v>
                </c:pt>
                <c:pt idx="26">
                  <c:v>2553</c:v>
                </c:pt>
                <c:pt idx="27">
                  <c:v>2554</c:v>
                </c:pt>
                <c:pt idx="28">
                  <c:v>2555</c:v>
                </c:pt>
                <c:pt idx="29">
                  <c:v>2556</c:v>
                </c:pt>
                <c:pt idx="30">
                  <c:v>2557</c:v>
                </c:pt>
                <c:pt idx="31">
                  <c:v>2558</c:v>
                </c:pt>
                <c:pt idx="32">
                  <c:v>2559</c:v>
                </c:pt>
                <c:pt idx="33">
                  <c:v>2560</c:v>
                </c:pt>
                <c:pt idx="34">
                  <c:v>2561</c:v>
                </c:pt>
              </c:numCache>
            </c:numRef>
          </c:cat>
          <c:val>
            <c:numRef>
              <c:f>ตารางปริมาณน้ำฝนรายปี!$N$4:$N$38</c:f>
              <c:numCache>
                <c:ptCount val="35"/>
                <c:pt idx="0">
                  <c:v>1081.2</c:v>
                </c:pt>
                <c:pt idx="1">
                  <c:v>1205.2</c:v>
                </c:pt>
                <c:pt idx="2">
                  <c:v>1124</c:v>
                </c:pt>
                <c:pt idx="3">
                  <c:v>1197.4</c:v>
                </c:pt>
                <c:pt idx="4">
                  <c:v>1289.5</c:v>
                </c:pt>
                <c:pt idx="5">
                  <c:v>1120.1</c:v>
                </c:pt>
                <c:pt idx="6">
                  <c:v>1149.9</c:v>
                </c:pt>
                <c:pt idx="7">
                  <c:v>1157.5</c:v>
                </c:pt>
                <c:pt idx="8">
                  <c:v>867.1</c:v>
                </c:pt>
                <c:pt idx="9">
                  <c:v>1332.3</c:v>
                </c:pt>
                <c:pt idx="10">
                  <c:v>1279.5</c:v>
                </c:pt>
                <c:pt idx="11">
                  <c:v>1496.89</c:v>
                </c:pt>
                <c:pt idx="12">
                  <c:v>1100.2</c:v>
                </c:pt>
                <c:pt idx="13">
                  <c:v>1032.6</c:v>
                </c:pt>
                <c:pt idx="14">
                  <c:v>911.2</c:v>
                </c:pt>
                <c:pt idx="15">
                  <c:v>1597.6</c:v>
                </c:pt>
                <c:pt idx="16">
                  <c:v>1031.3</c:v>
                </c:pt>
                <c:pt idx="17">
                  <c:v>1240.7</c:v>
                </c:pt>
                <c:pt idx="18">
                  <c:v>1422.6</c:v>
                </c:pt>
                <c:pt idx="19">
                  <c:v>1115.4</c:v>
                </c:pt>
                <c:pt idx="20">
                  <c:v>1509.9</c:v>
                </c:pt>
                <c:pt idx="21">
                  <c:v>1781.55</c:v>
                </c:pt>
                <c:pt idx="22">
                  <c:v>1417.65</c:v>
                </c:pt>
                <c:pt idx="23">
                  <c:v>1322.6</c:v>
                </c:pt>
                <c:pt idx="24">
                  <c:v>1237.8</c:v>
                </c:pt>
                <c:pt idx="25">
                  <c:v>1258.2</c:v>
                </c:pt>
                <c:pt idx="26">
                  <c:v>1496.4</c:v>
                </c:pt>
                <c:pt idx="27">
                  <c:v>1663.2999999999997</c:v>
                </c:pt>
                <c:pt idx="28">
                  <c:v>1143.8</c:v>
                </c:pt>
                <c:pt idx="29">
                  <c:v>1042.6</c:v>
                </c:pt>
                <c:pt idx="30">
                  <c:v>1076.8000000000002</c:v>
                </c:pt>
                <c:pt idx="31">
                  <c:v>805.7</c:v>
                </c:pt>
                <c:pt idx="32">
                  <c:v>1267.7</c:v>
                </c:pt>
                <c:pt idx="33">
                  <c:v>1211.0000000000002</c:v>
                </c:pt>
                <c:pt idx="34">
                  <c:v>1501.4</c:v>
                </c:pt>
              </c:numCache>
            </c:numRef>
          </c:val>
        </c:ser>
        <c:axId val="59225175"/>
        <c:axId val="63264528"/>
      </c:barChart>
      <c:lineChart>
        <c:grouping val="standard"/>
        <c:varyColors val="0"/>
        <c:ser>
          <c:idx val="1"/>
          <c:order val="1"/>
          <c:tx>
            <c:v>ปริมาณฝนเฉลี่ย 1,242.2 มม.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ตารางปริมาณน้ำฝนรายปี!$Q$4:$Q$37</c:f>
              <c:numCache>
                <c:ptCount val="34"/>
                <c:pt idx="0">
                  <c:v>1242.217878787879</c:v>
                </c:pt>
                <c:pt idx="1">
                  <c:v>1242.217878787879</c:v>
                </c:pt>
                <c:pt idx="2">
                  <c:v>1242.217878787879</c:v>
                </c:pt>
                <c:pt idx="3">
                  <c:v>1242.217878787879</c:v>
                </c:pt>
                <c:pt idx="4">
                  <c:v>1242.217878787879</c:v>
                </c:pt>
                <c:pt idx="5">
                  <c:v>1242.217878787879</c:v>
                </c:pt>
                <c:pt idx="6">
                  <c:v>1242.217878787879</c:v>
                </c:pt>
                <c:pt idx="7">
                  <c:v>1242.217878787879</c:v>
                </c:pt>
                <c:pt idx="8">
                  <c:v>1242.217878787879</c:v>
                </c:pt>
                <c:pt idx="9">
                  <c:v>1242.217878787879</c:v>
                </c:pt>
                <c:pt idx="10">
                  <c:v>1242.217878787879</c:v>
                </c:pt>
                <c:pt idx="11">
                  <c:v>1242.217878787879</c:v>
                </c:pt>
                <c:pt idx="12">
                  <c:v>1242.217878787879</c:v>
                </c:pt>
                <c:pt idx="13">
                  <c:v>1242.217878787879</c:v>
                </c:pt>
                <c:pt idx="14">
                  <c:v>1242.217878787879</c:v>
                </c:pt>
                <c:pt idx="15">
                  <c:v>1242.217878787879</c:v>
                </c:pt>
                <c:pt idx="16">
                  <c:v>1242.217878787879</c:v>
                </c:pt>
                <c:pt idx="17">
                  <c:v>1242.217878787879</c:v>
                </c:pt>
                <c:pt idx="18">
                  <c:v>1242.217878787879</c:v>
                </c:pt>
                <c:pt idx="19">
                  <c:v>1242.217878787879</c:v>
                </c:pt>
                <c:pt idx="20">
                  <c:v>1242.217878787879</c:v>
                </c:pt>
                <c:pt idx="21">
                  <c:v>1242.217878787879</c:v>
                </c:pt>
                <c:pt idx="22">
                  <c:v>1242.217878787879</c:v>
                </c:pt>
                <c:pt idx="23">
                  <c:v>1242.217878787879</c:v>
                </c:pt>
                <c:pt idx="24">
                  <c:v>1242.217878787879</c:v>
                </c:pt>
                <c:pt idx="25">
                  <c:v>1242.217878787879</c:v>
                </c:pt>
                <c:pt idx="26">
                  <c:v>1242.217878787879</c:v>
                </c:pt>
                <c:pt idx="27">
                  <c:v>1242.217878787879</c:v>
                </c:pt>
                <c:pt idx="28">
                  <c:v>1242.217878787879</c:v>
                </c:pt>
                <c:pt idx="29">
                  <c:v>1242.217878787879</c:v>
                </c:pt>
                <c:pt idx="30">
                  <c:v>1242.217878787879</c:v>
                </c:pt>
                <c:pt idx="31">
                  <c:v>1242.217878787879</c:v>
                </c:pt>
                <c:pt idx="32">
                  <c:v>1242.217878787879</c:v>
                </c:pt>
                <c:pt idx="33">
                  <c:v>1242.217878787879</c:v>
                </c:pt>
              </c:numCache>
            </c:numRef>
          </c:val>
          <c:smooth val="0"/>
        </c:ser>
        <c:axId val="59225175"/>
        <c:axId val="63264528"/>
      </c:lineChart>
      <c:catAx>
        <c:axId val="592251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25" b="0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047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525" b="0" i="0" u="none" baseline="0">
                <a:solidFill>
                  <a:srgbClr val="0000FF"/>
                </a:solidFill>
              </a:defRPr>
            </a:pPr>
          </a:p>
        </c:txPr>
        <c:crossAx val="63264528"/>
        <c:crosses val="autoZero"/>
        <c:auto val="1"/>
        <c:lblOffset val="100"/>
        <c:tickLblSkip val="2"/>
        <c:noMultiLvlLbl val="0"/>
      </c:catAx>
      <c:valAx>
        <c:axId val="63264528"/>
        <c:scaling>
          <c:orientation val="minMax"/>
          <c:max val="24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25" b="0" i="0" u="none" baseline="0">
                    <a:solidFill>
                      <a:srgbClr val="0000FF"/>
                    </a:solidFill>
                  </a:rPr>
                  <a:t>ปริมาณฝน - มิลลิเมตร</a:t>
                </a:r>
              </a:p>
            </c:rich>
          </c:tx>
          <c:layout>
            <c:manualLayout>
              <c:xMode val="factor"/>
              <c:yMode val="factor"/>
              <c:x val="-0.008"/>
              <c:y val="0.006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8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25" b="0" i="0" u="none" baseline="0">
                <a:solidFill>
                  <a:srgbClr val="FF0000"/>
                </a:solidFill>
              </a:defRPr>
            </a:pPr>
          </a:p>
        </c:txPr>
        <c:crossAx val="59225175"/>
        <c:crossesAt val="1"/>
        <c:crossBetween val="between"/>
        <c:dispUnits/>
      </c:valAx>
      <c:spPr>
        <a:gradFill rotWithShape="1">
          <a:gsLst>
            <a:gs pos="0">
              <a:srgbClr val="FFCC99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3695"/>
          <c:y val="0.336"/>
          <c:w val="0.2785"/>
          <c:h val="0.05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8000"/>
                </a:solidFill>
              </a:rPr>
              <a:t>กราฟเปรียบเทียบปริมาณฝนรายเดือน
สถานี เขื่อนแม่งัด อ.แม่แตง จ.เชียงใหม่</a:t>
            </a:r>
          </a:p>
        </c:rich>
      </c:tx>
      <c:layout>
        <c:manualLayout>
          <c:xMode val="factor"/>
          <c:yMode val="factor"/>
          <c:x val="-0.008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25"/>
          <c:y val="0.14725"/>
          <c:w val="0.727"/>
          <c:h val="0.758"/>
        </c:manualLayout>
      </c:layout>
      <c:lineChart>
        <c:grouping val="standard"/>
        <c:varyColors val="0"/>
        <c:ser>
          <c:idx val="7"/>
          <c:order val="0"/>
          <c:tx>
            <c:v>2548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เขื่อนแม่งัด!$B$17:$M$17</c:f>
              <c:strCache/>
            </c:strRef>
          </c:cat>
          <c:val>
            <c:numRef>
              <c:f>เขื่อนแม่งัด!$B$39:$M$39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8"/>
          <c:order val="1"/>
          <c:tx>
            <c:v>2549</c:v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strRef>
              <c:f>เขื่อนแม่งัด!$B$17:$M$17</c:f>
              <c:strCache/>
            </c:strRef>
          </c:cat>
          <c:val>
            <c:numRef>
              <c:f>เขื่อนแม่งัด!$B$40:$M$40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9"/>
          <c:order val="2"/>
          <c:tx>
            <c:v>2550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เขื่อนแม่งัด!$B$17:$M$17</c:f>
              <c:strCache/>
            </c:strRef>
          </c:cat>
          <c:val>
            <c:numRef>
              <c:f>เขื่อนแม่งัด!$B$41:$M$41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0"/>
          <c:order val="3"/>
          <c:tx>
            <c:v>2551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เขื่อนแม่งัด!$B$17:$M$17</c:f>
              <c:strCache/>
            </c:strRef>
          </c:cat>
          <c:val>
            <c:numRef>
              <c:f>เขื่อนแม่งัด!$B$42:$M$42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4"/>
          <c:tx>
            <c:v>2552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เขื่อนแม่งัด!$B$17:$M$17</c:f>
              <c:strCache/>
            </c:strRef>
          </c:cat>
          <c:val>
            <c:numRef>
              <c:f>เขื่อนแม่งัด!$B$43:$M$43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1"/>
          <c:order val="5"/>
          <c:tx>
            <c:v>2553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4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เขื่อนแม่งัด!$B$17:$M$17</c:f>
              <c:strCache/>
            </c:strRef>
          </c:cat>
          <c:val>
            <c:numRef>
              <c:f>เขื่อนแม่งัด!$B$44:$M$44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2"/>
          <c:order val="6"/>
          <c:tx>
            <c:v>2554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noFill/>
              </a:ln>
            </c:spPr>
          </c:marker>
          <c:cat>
            <c:strRef>
              <c:f>เขื่อนแม่งัด!$B$17:$M$17</c:f>
              <c:strCache/>
            </c:strRef>
          </c:cat>
          <c:val>
            <c:numRef>
              <c:f>เขื่อนแม่งัด!$B$45:$M$45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3"/>
          <c:order val="7"/>
          <c:tx>
            <c:v>2555</c:v>
          </c:tx>
          <c:spPr>
            <a:ln w="12700">
              <a:solidFill>
                <a:srgbClr val="008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solidFill>
                  <a:srgbClr val="008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เขื่อนแม่งัด!$B$17:$M$17</c:f>
              <c:strCache/>
            </c:strRef>
          </c:cat>
          <c:val>
            <c:numRef>
              <c:f>เขื่อนแม่งัด!$B$46:$M$46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4"/>
          <c:order val="8"/>
          <c:tx>
            <c:v>2556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เขื่อนแม่งัด!$B$17:$M$17</c:f>
              <c:strCache/>
            </c:strRef>
          </c:cat>
          <c:val>
            <c:numRef>
              <c:f>เขื่อนแม่งัด!$B$47:$M$47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5"/>
          <c:order val="9"/>
          <c:tx>
            <c:v>2557</c:v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เขื่อนแม่งัด!$B$17:$M$17</c:f>
              <c:strCache/>
            </c:strRef>
          </c:cat>
          <c:val>
            <c:numRef>
              <c:f>เขื่อนแม่งัด!$B$48:$M$48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10"/>
          <c:tx>
            <c:v>2558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เขื่อนแม่งัด!$B$17:$M$17</c:f>
              <c:strCache/>
            </c:strRef>
          </c:cat>
          <c:val>
            <c:numRef>
              <c:f>เขื่อนแม่งัด!$B$49:$M$49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11"/>
          <c:tx>
            <c:v>2559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เขื่อนแม่งัด!$B$17:$M$17</c:f>
              <c:strCache/>
            </c:strRef>
          </c:cat>
          <c:val>
            <c:numRef>
              <c:f>เขื่อนแม่งัด!$B$50:$M$50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4"/>
          <c:order val="12"/>
          <c:tx>
            <c:v>2560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00FF"/>
                </a:solidFill>
              </a:ln>
            </c:spPr>
          </c:marker>
          <c:cat>
            <c:strRef>
              <c:f>เขื่อนแม่งัด!$B$17:$M$17</c:f>
              <c:strCache/>
            </c:strRef>
          </c:cat>
          <c:val>
            <c:numRef>
              <c:f>เขื่อนแม่งัด!$B$51:$M$51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0"/>
          <c:order val="13"/>
          <c:tx>
            <c:v>เฉลี่ย2528-2560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เขื่อนแม่งัด!$B$17:$M$17</c:f>
              <c:strCache/>
            </c:strRef>
          </c:cat>
          <c:val>
            <c:numRef>
              <c:f>เขื่อนแม่งัด!$B$58:$M$58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5"/>
          <c:order val="14"/>
          <c:tx>
            <c:v>2561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เขื่อนแม่งัด!$B$17:$M$17</c:f>
              <c:strCache/>
            </c:strRef>
          </c:cat>
          <c:val>
            <c:numRef>
              <c:f>เขื่อนแม่งัด!$B$52:$M$52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32509841"/>
        <c:axId val="24153114"/>
      </c:lineChart>
      <c:catAx>
        <c:axId val="325098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8000"/>
                    </a:solidFill>
                  </a:rPr>
                  <a:t>เดือน</a:t>
                </a:r>
              </a:p>
            </c:rich>
          </c:tx>
          <c:layout>
            <c:manualLayout>
              <c:xMode val="factor"/>
              <c:yMode val="factor"/>
              <c:x val="0.002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1" i="0" u="none" baseline="0">
                <a:solidFill>
                  <a:srgbClr val="0000FF"/>
                </a:solidFill>
              </a:defRPr>
            </a:pPr>
          </a:p>
        </c:txPr>
        <c:crossAx val="24153114"/>
        <c:crosses val="autoZero"/>
        <c:auto val="1"/>
        <c:lblOffset val="100"/>
        <c:tickLblSkip val="1"/>
        <c:noMultiLvlLbl val="0"/>
      </c:catAx>
      <c:valAx>
        <c:axId val="24153114"/>
        <c:scaling>
          <c:orientation val="minMax"/>
          <c:max val="6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8000"/>
                    </a:solidFill>
                  </a:rPr>
                  <a:t>ปริมาณ - มิลลิเมตร</a:t>
                </a:r>
              </a:p>
            </c:rich>
          </c:tx>
          <c:layout>
            <c:manualLayout>
              <c:xMode val="factor"/>
              <c:yMode val="factor"/>
              <c:x val="-0.008"/>
              <c:y val="-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FF0000"/>
                </a:solidFill>
              </a:defRPr>
            </a:pPr>
          </a:p>
        </c:txPr>
        <c:crossAx val="32509841"/>
        <c:crossesAt val="1"/>
        <c:crossBetween val="between"/>
        <c:dispUnits/>
        <c:majorUnit val="100"/>
        <c:minorUnit val="5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0225"/>
          <c:y val="0.1565"/>
          <c:w val="0.19275"/>
          <c:h val="0.84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15</xdr:col>
      <xdr:colOff>0</xdr:colOff>
      <xdr:row>15</xdr:row>
      <xdr:rowOff>152400</xdr:rowOff>
    </xdr:to>
    <xdr:graphicFrame>
      <xdr:nvGraphicFramePr>
        <xdr:cNvPr id="1" name="Chart 1"/>
        <xdr:cNvGraphicFramePr/>
      </xdr:nvGraphicFramePr>
      <xdr:xfrm>
        <a:off x="9525" y="0"/>
        <a:ext cx="5772150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enter\d\Rainfall\Daily,Monthly,Max\CIANGMAI\0734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1">
        <row r="30">
          <cell r="B30">
            <v>132.9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V53"/>
  <sheetViews>
    <sheetView tabSelected="1" zoomScalePageLayoutView="0" workbookViewId="0" topLeftCell="A31">
      <selection activeCell="P51" sqref="P51"/>
    </sheetView>
  </sheetViews>
  <sheetFormatPr defaultColWidth="9.7109375" defaultRowHeight="12.75"/>
  <cols>
    <col min="1" max="1" width="5.140625" style="4" customWidth="1"/>
    <col min="2" max="13" width="6.28125" style="5" customWidth="1"/>
    <col min="14" max="14" width="6.28125" style="6" customWidth="1"/>
    <col min="15" max="15" width="6.28125" style="7" customWidth="1"/>
    <col min="16" max="16" width="7.8515625" style="1" customWidth="1"/>
    <col min="17" max="16384" width="9.7109375" style="1" customWidth="1"/>
  </cols>
  <sheetData>
    <row r="1" spans="1:15" ht="30" customHeight="1">
      <c r="A1" s="9" t="s">
        <v>0</v>
      </c>
      <c r="B1" s="10"/>
      <c r="C1" s="10"/>
      <c r="D1" s="10"/>
      <c r="E1" s="10"/>
      <c r="F1" s="10"/>
      <c r="G1" s="11"/>
      <c r="H1" s="10"/>
      <c r="I1" s="10"/>
      <c r="J1" s="10"/>
      <c r="K1" s="10"/>
      <c r="L1" s="10"/>
      <c r="M1" s="10"/>
      <c r="N1" s="10"/>
      <c r="O1" s="12"/>
    </row>
    <row r="2" spans="1:15" s="2" customFormat="1" ht="24" customHeight="1">
      <c r="A2" s="72" t="s">
        <v>20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</row>
    <row r="3" spans="1:22" s="2" customFormat="1" ht="18" customHeight="1">
      <c r="A3" s="15" t="s">
        <v>2</v>
      </c>
      <c r="B3" s="18" t="s">
        <v>3</v>
      </c>
      <c r="C3" s="18" t="s">
        <v>4</v>
      </c>
      <c r="D3" s="18" t="s">
        <v>5</v>
      </c>
      <c r="E3" s="18" t="s">
        <v>6</v>
      </c>
      <c r="F3" s="18" t="s">
        <v>7</v>
      </c>
      <c r="G3" s="18" t="s">
        <v>8</v>
      </c>
      <c r="H3" s="18" t="s">
        <v>9</v>
      </c>
      <c r="I3" s="18" t="s">
        <v>10</v>
      </c>
      <c r="J3" s="18" t="s">
        <v>11</v>
      </c>
      <c r="K3" s="18" t="s">
        <v>12</v>
      </c>
      <c r="L3" s="18" t="s">
        <v>13</v>
      </c>
      <c r="M3" s="18" t="s">
        <v>14</v>
      </c>
      <c r="N3" s="13" t="s">
        <v>15</v>
      </c>
      <c r="O3" s="26" t="s">
        <v>16</v>
      </c>
      <c r="P3" s="73" t="s">
        <v>24</v>
      </c>
      <c r="Q3" s="74"/>
      <c r="R3" s="74"/>
      <c r="T3" s="46"/>
      <c r="U3" s="46"/>
      <c r="V3" s="46"/>
    </row>
    <row r="4" spans="1:20" s="2" customFormat="1" ht="15.75" customHeight="1">
      <c r="A4" s="14">
        <v>2527</v>
      </c>
      <c r="B4" s="16" t="s">
        <v>22</v>
      </c>
      <c r="C4" s="16" t="s">
        <v>22</v>
      </c>
      <c r="D4" s="16">
        <v>346.1</v>
      </c>
      <c r="E4" s="16">
        <v>142.2</v>
      </c>
      <c r="F4" s="16">
        <v>185.3</v>
      </c>
      <c r="G4" s="16">
        <v>210.9</v>
      </c>
      <c r="H4" s="16">
        <v>196.4</v>
      </c>
      <c r="I4" s="16">
        <v>0</v>
      </c>
      <c r="J4" s="16">
        <v>0</v>
      </c>
      <c r="K4" s="16">
        <v>0</v>
      </c>
      <c r="L4" s="16">
        <v>0.3</v>
      </c>
      <c r="M4" s="16">
        <v>0</v>
      </c>
      <c r="N4" s="25">
        <v>1081.2</v>
      </c>
      <c r="O4" s="27">
        <v>84</v>
      </c>
      <c r="Q4" s="37">
        <f aca="true" t="shared" si="0" ref="Q4:Q37">$N$41</f>
        <v>1242.217878787879</v>
      </c>
      <c r="T4" s="37"/>
    </row>
    <row r="5" spans="1:20" s="2" customFormat="1" ht="15.75" customHeight="1">
      <c r="A5" s="14">
        <v>2528</v>
      </c>
      <c r="B5" s="16">
        <v>47.8</v>
      </c>
      <c r="C5" s="16">
        <v>145.8</v>
      </c>
      <c r="D5" s="16">
        <v>159.8</v>
      </c>
      <c r="E5" s="16">
        <v>166.2</v>
      </c>
      <c r="F5" s="16">
        <v>127.5</v>
      </c>
      <c r="G5" s="16">
        <v>269.6</v>
      </c>
      <c r="H5" s="16">
        <v>138.7</v>
      </c>
      <c r="I5" s="16">
        <v>149.8</v>
      </c>
      <c r="J5" s="16">
        <v>0</v>
      </c>
      <c r="K5" s="16">
        <v>0</v>
      </c>
      <c r="L5" s="16">
        <v>0</v>
      </c>
      <c r="M5" s="16">
        <v>0</v>
      </c>
      <c r="N5" s="25">
        <v>1205.2</v>
      </c>
      <c r="O5" s="27">
        <v>128</v>
      </c>
      <c r="Q5" s="37">
        <f t="shared" si="0"/>
        <v>1242.217878787879</v>
      </c>
      <c r="T5" s="37"/>
    </row>
    <row r="6" spans="1:20" s="2" customFormat="1" ht="15.75" customHeight="1">
      <c r="A6" s="14">
        <v>2529</v>
      </c>
      <c r="B6" s="16">
        <v>76.2</v>
      </c>
      <c r="C6" s="16">
        <v>88.2</v>
      </c>
      <c r="D6" s="16">
        <v>203.9</v>
      </c>
      <c r="E6" s="16">
        <v>195.1</v>
      </c>
      <c r="F6" s="16">
        <v>186.8</v>
      </c>
      <c r="G6" s="16">
        <v>141.3</v>
      </c>
      <c r="H6" s="16">
        <v>102.1</v>
      </c>
      <c r="I6" s="16">
        <v>67.3</v>
      </c>
      <c r="J6" s="16">
        <v>63.1</v>
      </c>
      <c r="K6" s="16">
        <v>0</v>
      </c>
      <c r="L6" s="16">
        <v>0</v>
      </c>
      <c r="M6" s="16">
        <v>0</v>
      </c>
      <c r="N6" s="25">
        <v>1124</v>
      </c>
      <c r="O6" s="27">
        <v>96</v>
      </c>
      <c r="Q6" s="37">
        <f t="shared" si="0"/>
        <v>1242.217878787879</v>
      </c>
      <c r="T6" s="37"/>
    </row>
    <row r="7" spans="1:20" s="2" customFormat="1" ht="15.75" customHeight="1">
      <c r="A7" s="14">
        <v>2530</v>
      </c>
      <c r="B7" s="16">
        <v>38.2</v>
      </c>
      <c r="C7" s="16">
        <v>78.6</v>
      </c>
      <c r="D7" s="16">
        <v>97.8</v>
      </c>
      <c r="E7" s="16">
        <v>186.8</v>
      </c>
      <c r="F7" s="16">
        <v>330.6</v>
      </c>
      <c r="G7" s="16">
        <v>276.5</v>
      </c>
      <c r="H7" s="16">
        <v>63.8</v>
      </c>
      <c r="I7" s="16">
        <v>106.5</v>
      </c>
      <c r="J7" s="16">
        <v>0</v>
      </c>
      <c r="K7" s="16">
        <v>0</v>
      </c>
      <c r="L7" s="16">
        <v>18.6</v>
      </c>
      <c r="M7" s="16">
        <v>0</v>
      </c>
      <c r="N7" s="25">
        <v>1197.4</v>
      </c>
      <c r="O7" s="27">
        <v>104</v>
      </c>
      <c r="Q7" s="37">
        <f t="shared" si="0"/>
        <v>1242.217878787879</v>
      </c>
      <c r="T7" s="37"/>
    </row>
    <row r="8" spans="1:20" s="2" customFormat="1" ht="15.75" customHeight="1">
      <c r="A8" s="14">
        <v>2531</v>
      </c>
      <c r="B8" s="16">
        <v>65.2</v>
      </c>
      <c r="C8" s="16">
        <v>238.9</v>
      </c>
      <c r="D8" s="16">
        <v>268.2</v>
      </c>
      <c r="E8" s="16">
        <v>133</v>
      </c>
      <c r="F8" s="16">
        <v>254</v>
      </c>
      <c r="G8" s="16">
        <v>135.4</v>
      </c>
      <c r="H8" s="16">
        <v>108.9</v>
      </c>
      <c r="I8" s="16">
        <v>50.8</v>
      </c>
      <c r="J8" s="16">
        <v>0</v>
      </c>
      <c r="K8" s="16">
        <v>1.1</v>
      </c>
      <c r="L8" s="16">
        <v>0</v>
      </c>
      <c r="M8" s="16">
        <v>34</v>
      </c>
      <c r="N8" s="25">
        <v>1289.5</v>
      </c>
      <c r="O8" s="27">
        <v>117</v>
      </c>
      <c r="Q8" s="37">
        <f t="shared" si="0"/>
        <v>1242.217878787879</v>
      </c>
      <c r="T8" s="37"/>
    </row>
    <row r="9" spans="1:20" s="2" customFormat="1" ht="15.75" customHeight="1">
      <c r="A9" s="14">
        <v>2532</v>
      </c>
      <c r="B9" s="16">
        <v>8.9</v>
      </c>
      <c r="C9" s="16">
        <v>180.2</v>
      </c>
      <c r="D9" s="16">
        <v>182.7</v>
      </c>
      <c r="E9" s="16">
        <v>231.7</v>
      </c>
      <c r="F9" s="16">
        <v>142.1</v>
      </c>
      <c r="G9" s="16">
        <v>210.9</v>
      </c>
      <c r="H9" s="16">
        <v>134.1</v>
      </c>
      <c r="I9" s="16">
        <v>17.2</v>
      </c>
      <c r="J9" s="16">
        <v>0</v>
      </c>
      <c r="K9" s="16">
        <v>2.2</v>
      </c>
      <c r="L9" s="16">
        <v>10.1</v>
      </c>
      <c r="M9" s="16">
        <v>0</v>
      </c>
      <c r="N9" s="25">
        <v>1120.1</v>
      </c>
      <c r="O9" s="27">
        <v>116</v>
      </c>
      <c r="Q9" s="37">
        <f t="shared" si="0"/>
        <v>1242.217878787879</v>
      </c>
      <c r="T9" s="37"/>
    </row>
    <row r="10" spans="1:20" s="2" customFormat="1" ht="15.75" customHeight="1">
      <c r="A10" s="14">
        <v>2533</v>
      </c>
      <c r="B10" s="16">
        <v>34.6</v>
      </c>
      <c r="C10" s="16">
        <v>302.7</v>
      </c>
      <c r="D10" s="16">
        <v>165.1</v>
      </c>
      <c r="E10" s="16">
        <v>188.9</v>
      </c>
      <c r="F10" s="16">
        <v>197.1</v>
      </c>
      <c r="G10" s="16">
        <v>117.6</v>
      </c>
      <c r="H10" s="16">
        <v>108.3</v>
      </c>
      <c r="I10" s="16">
        <v>25.6</v>
      </c>
      <c r="J10" s="16">
        <v>0</v>
      </c>
      <c r="K10" s="16">
        <v>0.6</v>
      </c>
      <c r="L10" s="16">
        <v>0</v>
      </c>
      <c r="M10" s="16">
        <v>9.4</v>
      </c>
      <c r="N10" s="25">
        <v>1149.9</v>
      </c>
      <c r="O10" s="27">
        <v>100</v>
      </c>
      <c r="Q10" s="37">
        <f t="shared" si="0"/>
        <v>1242.217878787879</v>
      </c>
      <c r="T10" s="37"/>
    </row>
    <row r="11" spans="1:20" s="2" customFormat="1" ht="15.75" customHeight="1">
      <c r="A11" s="14">
        <v>2534</v>
      </c>
      <c r="B11" s="16">
        <v>114.8</v>
      </c>
      <c r="C11" s="16">
        <v>29.3</v>
      </c>
      <c r="D11" s="16">
        <v>152.4</v>
      </c>
      <c r="E11" s="16">
        <v>101.6</v>
      </c>
      <c r="F11" s="16">
        <v>316.5</v>
      </c>
      <c r="G11" s="16">
        <v>252.6</v>
      </c>
      <c r="H11" s="16">
        <v>90.6</v>
      </c>
      <c r="I11" s="16">
        <v>71.5</v>
      </c>
      <c r="J11" s="16">
        <v>4.8</v>
      </c>
      <c r="K11" s="16">
        <v>0</v>
      </c>
      <c r="L11" s="16">
        <v>23.4</v>
      </c>
      <c r="M11" s="16">
        <v>0</v>
      </c>
      <c r="N11" s="25">
        <v>1157.5</v>
      </c>
      <c r="O11" s="27">
        <v>107</v>
      </c>
      <c r="Q11" s="37">
        <f t="shared" si="0"/>
        <v>1242.217878787879</v>
      </c>
      <c r="T11" s="37"/>
    </row>
    <row r="12" spans="1:20" s="2" customFormat="1" ht="15.75" customHeight="1">
      <c r="A12" s="14">
        <v>2535</v>
      </c>
      <c r="B12" s="16">
        <v>16.7</v>
      </c>
      <c r="C12" s="16">
        <v>72.3</v>
      </c>
      <c r="D12" s="16">
        <v>60.8</v>
      </c>
      <c r="E12" s="16">
        <v>123.5</v>
      </c>
      <c r="F12" s="16">
        <v>193.6</v>
      </c>
      <c r="G12" s="16">
        <v>181.9</v>
      </c>
      <c r="H12" s="16">
        <v>93.1</v>
      </c>
      <c r="I12" s="16">
        <v>29.7</v>
      </c>
      <c r="J12" s="16">
        <v>91.6</v>
      </c>
      <c r="K12" s="16">
        <v>0</v>
      </c>
      <c r="L12" s="16">
        <v>0</v>
      </c>
      <c r="M12" s="16">
        <v>3.9</v>
      </c>
      <c r="N12" s="25">
        <v>867.1</v>
      </c>
      <c r="O12" s="27">
        <v>79</v>
      </c>
      <c r="Q12" s="37">
        <f t="shared" si="0"/>
        <v>1242.217878787879</v>
      </c>
      <c r="T12" s="37"/>
    </row>
    <row r="13" spans="1:20" s="2" customFormat="1" ht="15.75" customHeight="1">
      <c r="A13" s="14">
        <v>2536</v>
      </c>
      <c r="B13" s="16">
        <v>55.8</v>
      </c>
      <c r="C13" s="16">
        <v>80.4</v>
      </c>
      <c r="D13" s="16">
        <v>121.5</v>
      </c>
      <c r="E13" s="16">
        <v>324.5</v>
      </c>
      <c r="F13" s="16">
        <v>169.7</v>
      </c>
      <c r="G13" s="16">
        <v>290</v>
      </c>
      <c r="H13" s="16">
        <v>122.6</v>
      </c>
      <c r="I13" s="16">
        <v>0</v>
      </c>
      <c r="J13" s="16">
        <v>0</v>
      </c>
      <c r="K13" s="16">
        <v>0</v>
      </c>
      <c r="L13" s="16">
        <v>0</v>
      </c>
      <c r="M13" s="16">
        <v>167.8</v>
      </c>
      <c r="N13" s="25">
        <v>1332.3</v>
      </c>
      <c r="O13" s="27">
        <v>96</v>
      </c>
      <c r="Q13" s="37">
        <f t="shared" si="0"/>
        <v>1242.217878787879</v>
      </c>
      <c r="T13" s="37"/>
    </row>
    <row r="14" spans="1:20" s="2" customFormat="1" ht="15.75" customHeight="1">
      <c r="A14" s="14">
        <v>2537</v>
      </c>
      <c r="B14" s="16">
        <v>10.6</v>
      </c>
      <c r="C14" s="16">
        <v>80.4</v>
      </c>
      <c r="D14" s="16">
        <v>274.5</v>
      </c>
      <c r="E14" s="16">
        <v>272.5</v>
      </c>
      <c r="F14" s="16">
        <v>376.2</v>
      </c>
      <c r="G14" s="16">
        <v>109.1</v>
      </c>
      <c r="H14" s="16">
        <v>30.4</v>
      </c>
      <c r="I14" s="16">
        <v>21.4</v>
      </c>
      <c r="J14" s="16">
        <v>37</v>
      </c>
      <c r="K14" s="16">
        <v>0</v>
      </c>
      <c r="L14" s="16">
        <v>0</v>
      </c>
      <c r="M14" s="16">
        <v>67.4</v>
      </c>
      <c r="N14" s="25">
        <v>1279.5</v>
      </c>
      <c r="O14" s="27">
        <v>117</v>
      </c>
      <c r="Q14" s="37">
        <f t="shared" si="0"/>
        <v>1242.217878787879</v>
      </c>
      <c r="T14" s="37"/>
    </row>
    <row r="15" spans="1:20" s="2" customFormat="1" ht="15.75" customHeight="1">
      <c r="A15" s="14">
        <v>2538</v>
      </c>
      <c r="B15" s="16">
        <v>25.1</v>
      </c>
      <c r="C15" s="16">
        <v>211.3</v>
      </c>
      <c r="D15" s="16">
        <v>115.7</v>
      </c>
      <c r="E15" s="16">
        <v>275.7</v>
      </c>
      <c r="F15" s="16">
        <v>394.2</v>
      </c>
      <c r="G15" s="16">
        <v>220.19</v>
      </c>
      <c r="H15" s="16">
        <v>185.1</v>
      </c>
      <c r="I15" s="16">
        <v>57.6</v>
      </c>
      <c r="J15" s="16">
        <v>0</v>
      </c>
      <c r="K15" s="16">
        <v>0</v>
      </c>
      <c r="L15" s="16">
        <v>12</v>
      </c>
      <c r="M15" s="16">
        <v>0</v>
      </c>
      <c r="N15" s="25">
        <v>1496.89</v>
      </c>
      <c r="O15" s="27">
        <v>104</v>
      </c>
      <c r="Q15" s="37">
        <f t="shared" si="0"/>
        <v>1242.217878787879</v>
      </c>
      <c r="T15" s="37"/>
    </row>
    <row r="16" spans="1:20" s="2" customFormat="1" ht="15.75" customHeight="1">
      <c r="A16" s="14">
        <v>2539</v>
      </c>
      <c r="B16" s="16">
        <v>54.7</v>
      </c>
      <c r="C16" s="16">
        <v>60.2</v>
      </c>
      <c r="D16" s="16">
        <v>291.6</v>
      </c>
      <c r="E16" s="16">
        <v>165.9</v>
      </c>
      <c r="F16" s="16">
        <v>209.7</v>
      </c>
      <c r="G16" s="16">
        <v>216.3</v>
      </c>
      <c r="H16" s="16">
        <v>18.1</v>
      </c>
      <c r="I16" s="16">
        <v>83.7</v>
      </c>
      <c r="J16" s="16">
        <v>0</v>
      </c>
      <c r="K16" s="16">
        <v>0</v>
      </c>
      <c r="L16" s="16">
        <v>0</v>
      </c>
      <c r="M16" s="16">
        <v>0</v>
      </c>
      <c r="N16" s="25">
        <v>1100.2</v>
      </c>
      <c r="O16" s="27">
        <v>87</v>
      </c>
      <c r="Q16" s="37">
        <f t="shared" si="0"/>
        <v>1242.217878787879</v>
      </c>
      <c r="T16" s="37"/>
    </row>
    <row r="17" spans="1:20" s="2" customFormat="1" ht="15.75" customHeight="1">
      <c r="A17" s="14">
        <v>2540</v>
      </c>
      <c r="B17" s="16">
        <v>13</v>
      </c>
      <c r="C17" s="16">
        <v>65.5</v>
      </c>
      <c r="D17" s="16">
        <v>45.2</v>
      </c>
      <c r="E17" s="16">
        <v>246.2</v>
      </c>
      <c r="F17" s="16">
        <v>198.5</v>
      </c>
      <c r="G17" s="16">
        <v>337.3</v>
      </c>
      <c r="H17" s="16">
        <v>117.2</v>
      </c>
      <c r="I17" s="16">
        <v>7.2</v>
      </c>
      <c r="J17" s="16">
        <v>0</v>
      </c>
      <c r="K17" s="16">
        <v>2.5</v>
      </c>
      <c r="L17" s="16">
        <v>0</v>
      </c>
      <c r="M17" s="16">
        <v>0</v>
      </c>
      <c r="N17" s="25">
        <v>1032.6</v>
      </c>
      <c r="O17" s="27">
        <v>77</v>
      </c>
      <c r="Q17" s="37">
        <f t="shared" si="0"/>
        <v>1242.217878787879</v>
      </c>
      <c r="T17" s="37"/>
    </row>
    <row r="18" spans="1:20" s="2" customFormat="1" ht="15.75" customHeight="1">
      <c r="A18" s="14">
        <v>2541</v>
      </c>
      <c r="B18" s="16">
        <v>14.9</v>
      </c>
      <c r="C18" s="16">
        <v>193</v>
      </c>
      <c r="D18" s="16">
        <v>144.9</v>
      </c>
      <c r="E18" s="16">
        <v>154.9</v>
      </c>
      <c r="F18" s="16">
        <v>135.6</v>
      </c>
      <c r="G18" s="16">
        <v>107.7</v>
      </c>
      <c r="H18" s="16">
        <v>9</v>
      </c>
      <c r="I18" s="16">
        <v>34.9</v>
      </c>
      <c r="J18" s="16">
        <v>0</v>
      </c>
      <c r="K18" s="16">
        <v>23.3</v>
      </c>
      <c r="L18" s="16">
        <v>36.5</v>
      </c>
      <c r="M18" s="16">
        <v>56.5</v>
      </c>
      <c r="N18" s="25">
        <v>911.2</v>
      </c>
      <c r="O18" s="27">
        <v>54</v>
      </c>
      <c r="Q18" s="37">
        <f t="shared" si="0"/>
        <v>1242.217878787879</v>
      </c>
      <c r="T18" s="37"/>
    </row>
    <row r="19" spans="1:20" s="2" customFormat="1" ht="15.75" customHeight="1">
      <c r="A19" s="14">
        <v>2542</v>
      </c>
      <c r="B19" s="16">
        <v>52.6</v>
      </c>
      <c r="C19" s="16">
        <v>203.2</v>
      </c>
      <c r="D19" s="16">
        <v>272.3</v>
      </c>
      <c r="E19" s="16">
        <v>142</v>
      </c>
      <c r="F19" s="16">
        <v>296.5</v>
      </c>
      <c r="G19" s="16">
        <v>361.9</v>
      </c>
      <c r="H19" s="16">
        <v>169</v>
      </c>
      <c r="I19" s="16">
        <v>13.8</v>
      </c>
      <c r="J19" s="16">
        <v>4.9</v>
      </c>
      <c r="K19" s="16">
        <v>0</v>
      </c>
      <c r="L19" s="16">
        <v>29.9</v>
      </c>
      <c r="M19" s="16">
        <v>51.5</v>
      </c>
      <c r="N19" s="25">
        <v>1597.6</v>
      </c>
      <c r="O19" s="27">
        <v>118</v>
      </c>
      <c r="Q19" s="37">
        <f t="shared" si="0"/>
        <v>1242.217878787879</v>
      </c>
      <c r="T19" s="37"/>
    </row>
    <row r="20" spans="1:20" s="2" customFormat="1" ht="15.75" customHeight="1">
      <c r="A20" s="14">
        <v>2543</v>
      </c>
      <c r="B20" s="16">
        <v>38.8</v>
      </c>
      <c r="C20" s="16">
        <v>209.7</v>
      </c>
      <c r="D20" s="16">
        <v>132.3</v>
      </c>
      <c r="E20" s="16">
        <v>183.7</v>
      </c>
      <c r="F20" s="16">
        <v>130.9</v>
      </c>
      <c r="G20" s="16">
        <v>165.5</v>
      </c>
      <c r="H20" s="16">
        <v>57.5</v>
      </c>
      <c r="I20" s="16">
        <v>31.5</v>
      </c>
      <c r="J20" s="16">
        <v>8.4</v>
      </c>
      <c r="K20" s="16">
        <v>0</v>
      </c>
      <c r="L20" s="16">
        <v>0</v>
      </c>
      <c r="M20" s="16">
        <v>73</v>
      </c>
      <c r="N20" s="25">
        <v>1031.3</v>
      </c>
      <c r="O20" s="27">
        <v>110</v>
      </c>
      <c r="Q20" s="37">
        <f t="shared" si="0"/>
        <v>1242.217878787879</v>
      </c>
      <c r="T20" s="37"/>
    </row>
    <row r="21" spans="1:20" s="2" customFormat="1" ht="15.75" customHeight="1">
      <c r="A21" s="14">
        <v>2544</v>
      </c>
      <c r="B21" s="16">
        <v>0</v>
      </c>
      <c r="C21" s="16">
        <v>254.1</v>
      </c>
      <c r="D21" s="16">
        <v>78.8</v>
      </c>
      <c r="E21" s="16">
        <v>309.9</v>
      </c>
      <c r="F21" s="16">
        <v>291.6</v>
      </c>
      <c r="G21" s="16">
        <v>181.6</v>
      </c>
      <c r="H21" s="16">
        <v>100.4</v>
      </c>
      <c r="I21" s="16">
        <v>0.8</v>
      </c>
      <c r="J21" s="16">
        <v>0</v>
      </c>
      <c r="K21" s="16">
        <v>19.5</v>
      </c>
      <c r="L21" s="16">
        <v>4</v>
      </c>
      <c r="M21" s="16">
        <v>0</v>
      </c>
      <c r="N21" s="25">
        <v>1240.7</v>
      </c>
      <c r="O21" s="27">
        <v>87</v>
      </c>
      <c r="Q21" s="37">
        <f t="shared" si="0"/>
        <v>1242.217878787879</v>
      </c>
      <c r="T21" s="37"/>
    </row>
    <row r="22" spans="1:20" s="2" customFormat="1" ht="15.75" customHeight="1">
      <c r="A22" s="14">
        <v>2545</v>
      </c>
      <c r="B22" s="16">
        <v>1.6</v>
      </c>
      <c r="C22" s="16">
        <v>240.9</v>
      </c>
      <c r="D22" s="16">
        <v>183.9</v>
      </c>
      <c r="E22" s="16">
        <v>108.9</v>
      </c>
      <c r="F22" s="16">
        <v>149.9</v>
      </c>
      <c r="G22" s="16">
        <v>301.4</v>
      </c>
      <c r="H22" s="16">
        <v>81.3</v>
      </c>
      <c r="I22" s="16">
        <v>229.8</v>
      </c>
      <c r="J22" s="16">
        <v>66.5</v>
      </c>
      <c r="K22" s="16">
        <v>42.3</v>
      </c>
      <c r="L22" s="16">
        <v>0</v>
      </c>
      <c r="M22" s="16">
        <v>16.1</v>
      </c>
      <c r="N22" s="25">
        <v>1422.6</v>
      </c>
      <c r="O22" s="27">
        <v>105</v>
      </c>
      <c r="Q22" s="37">
        <f t="shared" si="0"/>
        <v>1242.217878787879</v>
      </c>
      <c r="T22" s="37"/>
    </row>
    <row r="23" spans="1:20" s="2" customFormat="1" ht="15.75" customHeight="1">
      <c r="A23" s="14">
        <v>2546</v>
      </c>
      <c r="B23" s="16">
        <v>36.5</v>
      </c>
      <c r="C23" s="16">
        <v>89.4</v>
      </c>
      <c r="D23" s="16">
        <v>248</v>
      </c>
      <c r="E23" s="16">
        <v>188.9</v>
      </c>
      <c r="F23" s="16">
        <v>205.4</v>
      </c>
      <c r="G23" s="16">
        <v>301.1</v>
      </c>
      <c r="H23" s="16">
        <v>33.1</v>
      </c>
      <c r="I23" s="16">
        <v>0</v>
      </c>
      <c r="J23" s="16">
        <v>0</v>
      </c>
      <c r="K23" s="16">
        <v>13</v>
      </c>
      <c r="L23" s="16">
        <v>0</v>
      </c>
      <c r="M23" s="16">
        <v>0</v>
      </c>
      <c r="N23" s="25">
        <v>1115.4</v>
      </c>
      <c r="O23" s="27">
        <v>83</v>
      </c>
      <c r="Q23" s="37">
        <f t="shared" si="0"/>
        <v>1242.217878787879</v>
      </c>
      <c r="T23" s="37"/>
    </row>
    <row r="24" spans="1:20" s="2" customFormat="1" ht="15.75" customHeight="1">
      <c r="A24" s="14">
        <v>2547</v>
      </c>
      <c r="B24" s="16">
        <v>5.2</v>
      </c>
      <c r="C24" s="16">
        <v>356.8</v>
      </c>
      <c r="D24" s="16">
        <v>261.8</v>
      </c>
      <c r="E24" s="16">
        <v>279.2</v>
      </c>
      <c r="F24" s="16">
        <v>193.2</v>
      </c>
      <c r="G24" s="16">
        <v>314.9</v>
      </c>
      <c r="H24" s="16">
        <v>63.9</v>
      </c>
      <c r="I24" s="16">
        <v>21.8</v>
      </c>
      <c r="J24" s="16">
        <v>0</v>
      </c>
      <c r="K24" s="16">
        <v>0</v>
      </c>
      <c r="L24" s="16">
        <v>0</v>
      </c>
      <c r="M24" s="16">
        <v>13.1</v>
      </c>
      <c r="N24" s="25">
        <v>1509.9</v>
      </c>
      <c r="O24" s="27">
        <v>95</v>
      </c>
      <c r="Q24" s="37">
        <f t="shared" si="0"/>
        <v>1242.217878787879</v>
      </c>
      <c r="T24" s="37"/>
    </row>
    <row r="25" spans="1:20" s="2" customFormat="1" ht="15.75" customHeight="1">
      <c r="A25" s="57">
        <v>2548</v>
      </c>
      <c r="B25" s="16">
        <v>85.2</v>
      </c>
      <c r="C25" s="16">
        <v>190.2</v>
      </c>
      <c r="D25" s="16">
        <v>193.9</v>
      </c>
      <c r="E25" s="16">
        <v>366.6</v>
      </c>
      <c r="F25" s="16">
        <v>301.1</v>
      </c>
      <c r="G25" s="16">
        <v>363.4</v>
      </c>
      <c r="H25" s="16">
        <v>203.6</v>
      </c>
      <c r="I25" s="16">
        <v>64.4</v>
      </c>
      <c r="J25" s="16">
        <v>13.15</v>
      </c>
      <c r="K25" s="16">
        <v>0</v>
      </c>
      <c r="L25" s="16">
        <v>0</v>
      </c>
      <c r="M25" s="16">
        <v>0</v>
      </c>
      <c r="N25" s="58">
        <v>1781.55</v>
      </c>
      <c r="O25" s="27">
        <v>105</v>
      </c>
      <c r="Q25" s="37">
        <f t="shared" si="0"/>
        <v>1242.217878787879</v>
      </c>
      <c r="T25" s="37"/>
    </row>
    <row r="26" spans="1:20" s="3" customFormat="1" ht="15.75" customHeight="1">
      <c r="A26" s="14">
        <v>2549</v>
      </c>
      <c r="B26" s="16">
        <v>146.5</v>
      </c>
      <c r="C26" s="16">
        <v>204</v>
      </c>
      <c r="D26" s="16">
        <v>177.8</v>
      </c>
      <c r="E26" s="16">
        <v>319</v>
      </c>
      <c r="F26" s="16">
        <v>312.8</v>
      </c>
      <c r="G26" s="16">
        <v>137.9</v>
      </c>
      <c r="H26" s="16">
        <v>87.75</v>
      </c>
      <c r="I26" s="16">
        <v>3.9</v>
      </c>
      <c r="J26" s="16">
        <v>0</v>
      </c>
      <c r="K26" s="16">
        <v>0</v>
      </c>
      <c r="L26" s="16">
        <v>0</v>
      </c>
      <c r="M26" s="16">
        <v>28</v>
      </c>
      <c r="N26" s="25">
        <v>1417.65</v>
      </c>
      <c r="O26" s="27">
        <v>103</v>
      </c>
      <c r="Q26" s="37">
        <f t="shared" si="0"/>
        <v>1242.217878787879</v>
      </c>
      <c r="T26" s="37"/>
    </row>
    <row r="27" spans="1:20" s="2" customFormat="1" ht="15.75" customHeight="1">
      <c r="A27" s="14">
        <v>2550</v>
      </c>
      <c r="B27" s="16">
        <v>39.3</v>
      </c>
      <c r="C27" s="16">
        <v>307.3</v>
      </c>
      <c r="D27" s="16">
        <v>229.8</v>
      </c>
      <c r="E27" s="16">
        <v>62.9</v>
      </c>
      <c r="F27" s="16">
        <v>181.7</v>
      </c>
      <c r="G27" s="16">
        <v>260.6</v>
      </c>
      <c r="H27" s="16">
        <v>144.8</v>
      </c>
      <c r="I27" s="16">
        <v>51</v>
      </c>
      <c r="J27" s="16">
        <v>0</v>
      </c>
      <c r="K27" s="16">
        <v>25.4</v>
      </c>
      <c r="L27" s="16">
        <v>15.8</v>
      </c>
      <c r="M27" s="16">
        <v>4</v>
      </c>
      <c r="N27" s="25">
        <v>1322.6</v>
      </c>
      <c r="O27" s="27">
        <v>110</v>
      </c>
      <c r="Q27" s="37">
        <f t="shared" si="0"/>
        <v>1242.217878787879</v>
      </c>
      <c r="T27" s="37"/>
    </row>
    <row r="28" spans="1:20" s="2" customFormat="1" ht="15.75" customHeight="1">
      <c r="A28" s="14">
        <v>2551</v>
      </c>
      <c r="B28" s="16">
        <v>71.3</v>
      </c>
      <c r="C28" s="16">
        <v>123.7</v>
      </c>
      <c r="D28" s="16">
        <v>76.1</v>
      </c>
      <c r="E28" s="16">
        <v>240</v>
      </c>
      <c r="F28" s="16">
        <v>334.8</v>
      </c>
      <c r="G28" s="16">
        <v>184.3</v>
      </c>
      <c r="H28" s="16">
        <v>147.5</v>
      </c>
      <c r="I28" s="16">
        <v>55</v>
      </c>
      <c r="J28" s="16">
        <v>1.1</v>
      </c>
      <c r="K28" s="16">
        <v>0</v>
      </c>
      <c r="L28" s="16">
        <v>0</v>
      </c>
      <c r="M28" s="16">
        <v>4</v>
      </c>
      <c r="N28" s="25">
        <v>1237.8</v>
      </c>
      <c r="O28" s="27">
        <v>119</v>
      </c>
      <c r="Q28" s="37">
        <f t="shared" si="0"/>
        <v>1242.217878787879</v>
      </c>
      <c r="T28" s="37"/>
    </row>
    <row r="29" spans="1:20" s="2" customFormat="1" ht="15.75" customHeight="1">
      <c r="A29" s="14">
        <v>2552</v>
      </c>
      <c r="B29" s="17">
        <v>127.6</v>
      </c>
      <c r="C29" s="17">
        <v>270.7</v>
      </c>
      <c r="D29" s="17">
        <v>92.3</v>
      </c>
      <c r="E29" s="17">
        <v>201.9</v>
      </c>
      <c r="F29" s="17">
        <v>233.9</v>
      </c>
      <c r="G29" s="17">
        <v>233.4</v>
      </c>
      <c r="H29" s="17">
        <v>83.8</v>
      </c>
      <c r="I29" s="17">
        <v>0</v>
      </c>
      <c r="J29" s="17">
        <v>0</v>
      </c>
      <c r="K29" s="17">
        <v>13</v>
      </c>
      <c r="L29" s="17">
        <v>0</v>
      </c>
      <c r="M29" s="17">
        <v>1.6</v>
      </c>
      <c r="N29" s="25">
        <v>1258.2</v>
      </c>
      <c r="O29" s="27">
        <v>107</v>
      </c>
      <c r="Q29" s="37">
        <f t="shared" si="0"/>
        <v>1242.217878787879</v>
      </c>
      <c r="T29" s="37"/>
    </row>
    <row r="30" spans="1:20" s="2" customFormat="1" ht="15.75" customHeight="1">
      <c r="A30" s="14">
        <v>2553</v>
      </c>
      <c r="B30" s="17">
        <v>0.7</v>
      </c>
      <c r="C30" s="17">
        <v>92.1</v>
      </c>
      <c r="D30" s="17">
        <v>142.1</v>
      </c>
      <c r="E30" s="17">
        <v>217</v>
      </c>
      <c r="F30" s="17">
        <v>508.6</v>
      </c>
      <c r="G30" s="17">
        <v>287.8</v>
      </c>
      <c r="H30" s="17">
        <v>168.1</v>
      </c>
      <c r="I30" s="17">
        <v>0</v>
      </c>
      <c r="J30" s="17">
        <v>7.5</v>
      </c>
      <c r="K30" s="17">
        <v>6.8</v>
      </c>
      <c r="L30" s="17">
        <v>0</v>
      </c>
      <c r="M30" s="17">
        <v>65.7</v>
      </c>
      <c r="N30" s="25">
        <v>1496.4</v>
      </c>
      <c r="O30" s="27">
        <v>118</v>
      </c>
      <c r="Q30" s="37">
        <f t="shared" si="0"/>
        <v>1242.217878787879</v>
      </c>
      <c r="T30" s="37"/>
    </row>
    <row r="31" spans="1:20" s="2" customFormat="1" ht="15.75" customHeight="1">
      <c r="A31" s="14">
        <v>2554</v>
      </c>
      <c r="B31" s="17">
        <v>185.79999999999995</v>
      </c>
      <c r="C31" s="17">
        <v>303.1</v>
      </c>
      <c r="D31" s="17">
        <v>142.29999999999998</v>
      </c>
      <c r="E31" s="17">
        <v>288.29999999999995</v>
      </c>
      <c r="F31" s="17">
        <v>332.09999999999997</v>
      </c>
      <c r="G31" s="17">
        <v>268.6</v>
      </c>
      <c r="H31" s="17">
        <v>65.60000000000001</v>
      </c>
      <c r="I31" s="17">
        <v>12.5</v>
      </c>
      <c r="J31" s="17">
        <v>0</v>
      </c>
      <c r="K31" s="17">
        <v>28</v>
      </c>
      <c r="L31" s="17">
        <v>0</v>
      </c>
      <c r="M31" s="17">
        <v>37</v>
      </c>
      <c r="N31" s="25">
        <v>1663.2999999999997</v>
      </c>
      <c r="O31" s="27">
        <v>137</v>
      </c>
      <c r="Q31" s="37">
        <f t="shared" si="0"/>
        <v>1242.217878787879</v>
      </c>
      <c r="T31" s="37"/>
    </row>
    <row r="32" spans="1:20" s="2" customFormat="1" ht="15.75" customHeight="1">
      <c r="A32" s="14">
        <v>2555</v>
      </c>
      <c r="B32" s="17">
        <v>43.5</v>
      </c>
      <c r="C32" s="17">
        <v>256.79999999999995</v>
      </c>
      <c r="D32" s="17">
        <v>67.5</v>
      </c>
      <c r="E32" s="17">
        <v>163.69999999999996</v>
      </c>
      <c r="F32" s="17">
        <v>174.10000000000002</v>
      </c>
      <c r="G32" s="17">
        <v>232.70000000000002</v>
      </c>
      <c r="H32" s="17">
        <v>48.7</v>
      </c>
      <c r="I32" s="17">
        <v>95</v>
      </c>
      <c r="J32" s="17">
        <v>3</v>
      </c>
      <c r="K32" s="17">
        <v>21.8</v>
      </c>
      <c r="L32" s="17">
        <v>10</v>
      </c>
      <c r="M32" s="17">
        <v>27</v>
      </c>
      <c r="N32" s="25">
        <v>1143.8</v>
      </c>
      <c r="O32" s="27">
        <v>122</v>
      </c>
      <c r="Q32" s="37">
        <f t="shared" si="0"/>
        <v>1242.217878787879</v>
      </c>
      <c r="T32" s="37"/>
    </row>
    <row r="33" spans="1:20" s="2" customFormat="1" ht="15.75" customHeight="1">
      <c r="A33" s="14">
        <v>2556</v>
      </c>
      <c r="B33" s="17">
        <v>0</v>
      </c>
      <c r="C33" s="17">
        <v>69</v>
      </c>
      <c r="D33" s="17">
        <v>164</v>
      </c>
      <c r="E33" s="17">
        <v>136</v>
      </c>
      <c r="F33" s="17">
        <v>168</v>
      </c>
      <c r="G33" s="17">
        <v>178</v>
      </c>
      <c r="H33" s="17">
        <v>175</v>
      </c>
      <c r="I33" s="17">
        <v>108.5</v>
      </c>
      <c r="J33" s="17">
        <v>23.1</v>
      </c>
      <c r="K33" s="17">
        <v>0</v>
      </c>
      <c r="L33" s="17">
        <v>0</v>
      </c>
      <c r="M33" s="17">
        <v>21</v>
      </c>
      <c r="N33" s="25">
        <v>1042.6</v>
      </c>
      <c r="O33" s="27">
        <v>109</v>
      </c>
      <c r="Q33" s="37">
        <f t="shared" si="0"/>
        <v>1242.217878787879</v>
      </c>
      <c r="T33" s="37"/>
    </row>
    <row r="34" spans="1:20" s="2" customFormat="1" ht="15.75" customHeight="1">
      <c r="A34" s="14">
        <v>2557</v>
      </c>
      <c r="B34" s="17">
        <v>49.6</v>
      </c>
      <c r="C34" s="17">
        <v>87.7</v>
      </c>
      <c r="D34" s="17">
        <v>104.80000000000003</v>
      </c>
      <c r="E34" s="17">
        <v>208.89999999999995</v>
      </c>
      <c r="F34" s="17">
        <v>151.50000000000003</v>
      </c>
      <c r="G34" s="17">
        <v>285.80000000000007</v>
      </c>
      <c r="H34" s="17">
        <v>96.5</v>
      </c>
      <c r="I34" s="17">
        <v>18.6</v>
      </c>
      <c r="J34" s="17">
        <v>0</v>
      </c>
      <c r="K34" s="17">
        <v>42.400000000000006</v>
      </c>
      <c r="L34" s="17">
        <v>0</v>
      </c>
      <c r="M34" s="17">
        <v>31</v>
      </c>
      <c r="N34" s="25">
        <v>1076.8000000000002</v>
      </c>
      <c r="O34" s="27">
        <v>113</v>
      </c>
      <c r="Q34" s="37">
        <f t="shared" si="0"/>
        <v>1242.217878787879</v>
      </c>
      <c r="T34" s="37"/>
    </row>
    <row r="35" spans="1:20" s="2" customFormat="1" ht="15.75" customHeight="1">
      <c r="A35" s="14">
        <v>2558</v>
      </c>
      <c r="B35" s="17">
        <v>161.4</v>
      </c>
      <c r="C35" s="17">
        <v>87.6</v>
      </c>
      <c r="D35" s="17">
        <v>42.8</v>
      </c>
      <c r="E35" s="17">
        <v>206.7</v>
      </c>
      <c r="F35" s="17">
        <v>104.3</v>
      </c>
      <c r="G35" s="17">
        <v>94.2</v>
      </c>
      <c r="H35" s="17">
        <v>36.9</v>
      </c>
      <c r="I35" s="17">
        <v>5</v>
      </c>
      <c r="J35" s="17">
        <v>16.2</v>
      </c>
      <c r="K35" s="17">
        <v>31.9</v>
      </c>
      <c r="L35" s="17">
        <v>18.6</v>
      </c>
      <c r="M35" s="17">
        <v>0.1</v>
      </c>
      <c r="N35" s="25">
        <f>SUM(B35:M35)</f>
        <v>805.7</v>
      </c>
      <c r="O35" s="27">
        <f>N50</f>
        <v>101</v>
      </c>
      <c r="Q35" s="37">
        <f t="shared" si="0"/>
        <v>1242.217878787879</v>
      </c>
      <c r="S35" s="62"/>
      <c r="T35" s="37"/>
    </row>
    <row r="36" spans="1:20" s="2" customFormat="1" ht="15.75" customHeight="1">
      <c r="A36" s="14">
        <v>2559</v>
      </c>
      <c r="B36" s="17">
        <v>27</v>
      </c>
      <c r="C36" s="17">
        <v>121.8</v>
      </c>
      <c r="D36" s="17">
        <v>296.5</v>
      </c>
      <c r="E36" s="17">
        <v>135.4</v>
      </c>
      <c r="F36" s="17">
        <v>223.9</v>
      </c>
      <c r="G36" s="17">
        <v>197.8</v>
      </c>
      <c r="H36" s="17">
        <v>104.9</v>
      </c>
      <c r="I36" s="17">
        <v>98.8</v>
      </c>
      <c r="J36" s="17">
        <v>4</v>
      </c>
      <c r="K36" s="17">
        <v>31.8</v>
      </c>
      <c r="L36" s="17">
        <v>0</v>
      </c>
      <c r="M36" s="17">
        <v>25.8</v>
      </c>
      <c r="N36" s="25">
        <f>SUM(B36:M36)</f>
        <v>1267.7</v>
      </c>
      <c r="O36" s="27">
        <f>N51</f>
        <v>130</v>
      </c>
      <c r="Q36" s="37">
        <f t="shared" si="0"/>
        <v>1242.217878787879</v>
      </c>
      <c r="S36" s="62"/>
      <c r="T36" s="37"/>
    </row>
    <row r="37" spans="1:20" s="2" customFormat="1" ht="15.75" customHeight="1">
      <c r="A37" s="14">
        <v>2560</v>
      </c>
      <c r="B37" s="17">
        <v>16.8</v>
      </c>
      <c r="C37" s="17">
        <v>223.7</v>
      </c>
      <c r="D37" s="17">
        <v>131.2</v>
      </c>
      <c r="E37" s="17">
        <v>304.9</v>
      </c>
      <c r="F37" s="17">
        <v>208.6</v>
      </c>
      <c r="G37" s="17">
        <v>95.6</v>
      </c>
      <c r="H37" s="17">
        <v>153.9</v>
      </c>
      <c r="I37" s="17">
        <v>13</v>
      </c>
      <c r="J37" s="17">
        <v>16.9</v>
      </c>
      <c r="K37" s="17">
        <v>0.7</v>
      </c>
      <c r="L37" s="17">
        <v>25.8</v>
      </c>
      <c r="M37" s="17">
        <v>19.9</v>
      </c>
      <c r="N37" s="25">
        <f>SUM(B37:M37)</f>
        <v>1211.0000000000002</v>
      </c>
      <c r="O37" s="27">
        <f>N52</f>
        <v>140</v>
      </c>
      <c r="P37" s="66"/>
      <c r="Q37" s="37">
        <f t="shared" si="0"/>
        <v>1242.217878787879</v>
      </c>
      <c r="S37" s="62"/>
      <c r="T37" s="37"/>
    </row>
    <row r="38" spans="1:20" s="2" customFormat="1" ht="15.75" customHeight="1">
      <c r="A38" s="40">
        <v>2561</v>
      </c>
      <c r="B38" s="41">
        <v>87.4</v>
      </c>
      <c r="C38" s="41">
        <v>306.2</v>
      </c>
      <c r="D38" s="41">
        <v>144.1</v>
      </c>
      <c r="E38" s="41">
        <v>161.7</v>
      </c>
      <c r="F38" s="41">
        <v>215.7</v>
      </c>
      <c r="G38" s="41">
        <v>154.3</v>
      </c>
      <c r="H38" s="41">
        <v>299.2</v>
      </c>
      <c r="I38" s="41">
        <v>59.8</v>
      </c>
      <c r="J38" s="41">
        <v>35.1</v>
      </c>
      <c r="K38" s="41">
        <v>37.9</v>
      </c>
      <c r="L38" s="41">
        <v>0</v>
      </c>
      <c r="M38" s="41">
        <v>0</v>
      </c>
      <c r="N38" s="42">
        <f>SUM(B38:M38)</f>
        <v>1501.4</v>
      </c>
      <c r="O38" s="43">
        <f>N53</f>
        <v>129</v>
      </c>
      <c r="Q38" s="37"/>
      <c r="S38" s="62"/>
      <c r="T38" s="37"/>
    </row>
    <row r="39" spans="1:20" s="2" customFormat="1" ht="15.75" customHeight="1">
      <c r="A39" s="14"/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2"/>
      <c r="O39" s="43"/>
      <c r="Q39" s="37"/>
      <c r="S39" s="62"/>
      <c r="T39" s="37"/>
    </row>
    <row r="40" spans="1:16" s="2" customFormat="1" ht="15.75" customHeight="1">
      <c r="A40" s="19" t="s">
        <v>17</v>
      </c>
      <c r="B40" s="22">
        <f>MAX(B4:B37)</f>
        <v>185.79999999999995</v>
      </c>
      <c r="C40" s="22">
        <f aca="true" t="shared" si="1" ref="C40:H40">MAX(C4:C38)</f>
        <v>356.8</v>
      </c>
      <c r="D40" s="22">
        <f t="shared" si="1"/>
        <v>346.1</v>
      </c>
      <c r="E40" s="22">
        <f t="shared" si="1"/>
        <v>366.6</v>
      </c>
      <c r="F40" s="22">
        <f t="shared" si="1"/>
        <v>508.6</v>
      </c>
      <c r="G40" s="22">
        <f t="shared" si="1"/>
        <v>363.4</v>
      </c>
      <c r="H40" s="22">
        <f t="shared" si="1"/>
        <v>299.2</v>
      </c>
      <c r="I40" s="22">
        <f>MAX(I4:I38)</f>
        <v>229.8</v>
      </c>
      <c r="J40" s="22">
        <f>MAX(J4:J38)</f>
        <v>91.6</v>
      </c>
      <c r="K40" s="22">
        <f>MAX(K4:K38)</f>
        <v>42.400000000000006</v>
      </c>
      <c r="L40" s="22">
        <f>MAX(L4:L38)</f>
        <v>36.5</v>
      </c>
      <c r="M40" s="22">
        <f>MAX(M4:M37)</f>
        <v>167.8</v>
      </c>
      <c r="N40" s="22">
        <f>MAX(N4:N37)</f>
        <v>1781.55</v>
      </c>
      <c r="O40" s="59">
        <f>MAX(O4:O37)</f>
        <v>140</v>
      </c>
      <c r="P40" s="37"/>
    </row>
    <row r="41" spans="1:16" s="2" customFormat="1" ht="15.75" customHeight="1">
      <c r="A41" s="20" t="s">
        <v>18</v>
      </c>
      <c r="B41" s="23">
        <f>AVERAGE(B4:B37)</f>
        <v>50.48181818181818</v>
      </c>
      <c r="C41" s="23">
        <f aca="true" t="shared" si="2" ref="C41:H41">AVERAGE(C4:C38)</f>
        <v>171.31764705882355</v>
      </c>
      <c r="D41" s="23">
        <f t="shared" si="2"/>
        <v>166.07142857142864</v>
      </c>
      <c r="E41" s="23">
        <f t="shared" si="2"/>
        <v>203.83714285714282</v>
      </c>
      <c r="F41" s="23">
        <f t="shared" si="2"/>
        <v>232.45714285714286</v>
      </c>
      <c r="G41" s="23">
        <f t="shared" si="2"/>
        <v>219.374</v>
      </c>
      <c r="H41" s="23">
        <f t="shared" si="2"/>
        <v>109.71</v>
      </c>
      <c r="I41" s="23">
        <f>AVERAGE(I4:I38)</f>
        <v>45.89714285714286</v>
      </c>
      <c r="J41" s="23">
        <f>AVERAGE(J4:J38)</f>
        <v>11.324285714285715</v>
      </c>
      <c r="K41" s="23">
        <f>AVERAGE(K4:K38)</f>
        <v>9.834285714285715</v>
      </c>
      <c r="L41" s="23">
        <f>AVERAGE(L4:L38)</f>
        <v>5.857142857142858</v>
      </c>
      <c r="M41" s="23">
        <f>AVERAGE(M4:M37)</f>
        <v>22.288235294117648</v>
      </c>
      <c r="N41" s="23">
        <v>1242.217878787879</v>
      </c>
      <c r="O41" s="60">
        <f>AVERAGE(O4:O37)</f>
        <v>105.23529411764706</v>
      </c>
      <c r="P41" s="37"/>
    </row>
    <row r="42" spans="1:16" s="2" customFormat="1" ht="15.75" customHeight="1">
      <c r="A42" s="21" t="s">
        <v>19</v>
      </c>
      <c r="B42" s="24">
        <f>MIN(B4:B37)</f>
        <v>0</v>
      </c>
      <c r="C42" s="24">
        <f aca="true" t="shared" si="3" ref="C42:H42">MIN(C4:C38)</f>
        <v>29.3</v>
      </c>
      <c r="D42" s="24">
        <f t="shared" si="3"/>
        <v>42.8</v>
      </c>
      <c r="E42" s="24">
        <f t="shared" si="3"/>
        <v>62.9</v>
      </c>
      <c r="F42" s="24">
        <f t="shared" si="3"/>
        <v>104.3</v>
      </c>
      <c r="G42" s="24">
        <f t="shared" si="3"/>
        <v>94.2</v>
      </c>
      <c r="H42" s="24">
        <f t="shared" si="3"/>
        <v>9</v>
      </c>
      <c r="I42" s="24">
        <f>MIN(I4:I38)</f>
        <v>0</v>
      </c>
      <c r="J42" s="24">
        <f>MIN(J4:J38)</f>
        <v>0</v>
      </c>
      <c r="K42" s="24">
        <f>MIN(K4:K38)</f>
        <v>0</v>
      </c>
      <c r="L42" s="24">
        <f>MIN(L4:L38)</f>
        <v>0</v>
      </c>
      <c r="M42" s="24">
        <f>MIN(M4:M37)</f>
        <v>0</v>
      </c>
      <c r="N42" s="24">
        <f>MIN(N4:N37)</f>
        <v>805.7</v>
      </c>
      <c r="O42" s="61">
        <f>MIN(O4:O37)</f>
        <v>54</v>
      </c>
      <c r="P42" s="37"/>
    </row>
    <row r="43" spans="1:15" s="2" customFormat="1" ht="15" customHeight="1">
      <c r="A43" s="52"/>
      <c r="B43" s="52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</row>
    <row r="44" spans="1:15" s="2" customFormat="1" ht="15.75" customHeight="1">
      <c r="A44" s="8"/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8"/>
    </row>
    <row r="45" spans="1:15" ht="14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ht="17.25" customHeight="1">
      <c r="A46" s="4" t="s">
        <v>1</v>
      </c>
    </row>
    <row r="47" ht="17.25" customHeight="1"/>
    <row r="48" spans="1:14" ht="17.25" customHeight="1">
      <c r="A48" s="75" t="s">
        <v>23</v>
      </c>
      <c r="B48" s="75"/>
      <c r="C48" s="75"/>
      <c r="D48" s="75"/>
      <c r="E48" s="75"/>
      <c r="F48" s="75"/>
      <c r="G48" s="75"/>
      <c r="H48" s="75"/>
      <c r="I48" s="75"/>
      <c r="J48" s="75"/>
      <c r="K48" s="75"/>
      <c r="L48" s="75"/>
      <c r="M48" s="75"/>
      <c r="N48" s="75"/>
    </row>
    <row r="49" spans="1:14" ht="17.25" customHeight="1">
      <c r="A49" s="54" t="s">
        <v>21</v>
      </c>
      <c r="B49" s="55" t="s">
        <v>3</v>
      </c>
      <c r="C49" s="55" t="s">
        <v>4</v>
      </c>
      <c r="D49" s="55" t="s">
        <v>5</v>
      </c>
      <c r="E49" s="55" t="s">
        <v>6</v>
      </c>
      <c r="F49" s="55" t="s">
        <v>7</v>
      </c>
      <c r="G49" s="55" t="s">
        <v>8</v>
      </c>
      <c r="H49" s="55" t="s">
        <v>9</v>
      </c>
      <c r="I49" s="55" t="s">
        <v>10</v>
      </c>
      <c r="J49" s="55" t="s">
        <v>11</v>
      </c>
      <c r="K49" s="55" t="s">
        <v>12</v>
      </c>
      <c r="L49" s="55" t="s">
        <v>13</v>
      </c>
      <c r="M49" s="55" t="s">
        <v>14</v>
      </c>
      <c r="N49" s="56" t="s">
        <v>15</v>
      </c>
    </row>
    <row r="50" spans="1:15" ht="17.25" customHeight="1">
      <c r="A50" s="65">
        <v>2558</v>
      </c>
      <c r="B50" s="63">
        <v>8</v>
      </c>
      <c r="C50" s="63">
        <v>11</v>
      </c>
      <c r="D50" s="63">
        <v>12</v>
      </c>
      <c r="E50" s="63">
        <v>22</v>
      </c>
      <c r="F50" s="63">
        <v>18</v>
      </c>
      <c r="G50" s="63">
        <v>10</v>
      </c>
      <c r="H50" s="63">
        <v>8</v>
      </c>
      <c r="I50" s="63">
        <v>4</v>
      </c>
      <c r="J50" s="63">
        <v>1</v>
      </c>
      <c r="K50" s="63">
        <v>3</v>
      </c>
      <c r="L50" s="63">
        <v>3</v>
      </c>
      <c r="M50" s="63">
        <v>1</v>
      </c>
      <c r="N50" s="64">
        <f>SUM(B50:M50)</f>
        <v>101</v>
      </c>
      <c r="O50" s="53"/>
    </row>
    <row r="51" spans="1:14" ht="17.25" customHeight="1">
      <c r="A51" s="65">
        <v>2559</v>
      </c>
      <c r="B51" s="63">
        <v>3</v>
      </c>
      <c r="C51" s="63">
        <v>13</v>
      </c>
      <c r="D51" s="63">
        <v>19</v>
      </c>
      <c r="E51" s="63">
        <v>21</v>
      </c>
      <c r="F51" s="63">
        <v>22</v>
      </c>
      <c r="G51" s="63">
        <v>20</v>
      </c>
      <c r="H51" s="63">
        <v>13</v>
      </c>
      <c r="I51" s="63">
        <v>9</v>
      </c>
      <c r="J51" s="63">
        <v>1</v>
      </c>
      <c r="K51" s="63">
        <v>7</v>
      </c>
      <c r="L51" s="63">
        <v>0</v>
      </c>
      <c r="M51" s="63">
        <v>2</v>
      </c>
      <c r="N51" s="64">
        <f>SUM(B51:M51)</f>
        <v>130</v>
      </c>
    </row>
    <row r="52" spans="1:14" ht="17.25" customHeight="1">
      <c r="A52" s="70">
        <v>2560</v>
      </c>
      <c r="B52" s="71">
        <v>9</v>
      </c>
      <c r="C52" s="71">
        <v>20</v>
      </c>
      <c r="D52" s="71">
        <v>20</v>
      </c>
      <c r="E52" s="71">
        <v>19</v>
      </c>
      <c r="F52" s="71">
        <v>25</v>
      </c>
      <c r="G52" s="71">
        <v>14</v>
      </c>
      <c r="H52" s="71">
        <v>18</v>
      </c>
      <c r="I52" s="71">
        <v>5</v>
      </c>
      <c r="J52" s="71">
        <v>3</v>
      </c>
      <c r="K52" s="71">
        <v>2</v>
      </c>
      <c r="L52" s="71">
        <v>1</v>
      </c>
      <c r="M52" s="71">
        <v>4</v>
      </c>
      <c r="N52" s="64">
        <f>SUM(B52:M52)</f>
        <v>140</v>
      </c>
    </row>
    <row r="53" spans="1:14" ht="17.25" customHeight="1">
      <c r="A53" s="69">
        <v>2561</v>
      </c>
      <c r="B53" s="67">
        <v>9</v>
      </c>
      <c r="C53" s="67">
        <v>17</v>
      </c>
      <c r="D53" s="67">
        <v>21</v>
      </c>
      <c r="E53" s="67">
        <v>22</v>
      </c>
      <c r="F53" s="67">
        <v>22</v>
      </c>
      <c r="G53" s="67">
        <v>16</v>
      </c>
      <c r="H53" s="67">
        <v>11</v>
      </c>
      <c r="I53" s="67">
        <v>4</v>
      </c>
      <c r="J53" s="67">
        <v>5</v>
      </c>
      <c r="K53" s="67">
        <v>2</v>
      </c>
      <c r="L53" s="67">
        <v>0</v>
      </c>
      <c r="M53" s="67">
        <v>0</v>
      </c>
      <c r="N53" s="68">
        <f>SUM(B53:M53)</f>
        <v>129</v>
      </c>
    </row>
  </sheetData>
  <sheetProtection/>
  <mergeCells count="3">
    <mergeCell ref="A2:O2"/>
    <mergeCell ref="P3:R3"/>
    <mergeCell ref="A48:N48"/>
  </mergeCells>
  <printOptions gridLines="1"/>
  <pageMargins left="0.69" right="0" top="0.5905511811023623" bottom="0.11811023622047245" header="0.5118110236220472" footer="0.5118110236220472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7:S60"/>
  <sheetViews>
    <sheetView zoomScalePageLayoutView="0" workbookViewId="0" topLeftCell="A37">
      <selection activeCell="M64" sqref="M64"/>
    </sheetView>
  </sheetViews>
  <sheetFormatPr defaultColWidth="9.140625" defaultRowHeight="12.75"/>
  <cols>
    <col min="1" max="13" width="5.7109375" style="0" customWidth="1"/>
    <col min="14" max="14" width="6.7109375" style="0" customWidth="1"/>
    <col min="15" max="15" width="5.7109375" style="0" customWidth="1"/>
  </cols>
  <sheetData>
    <row r="17" spans="1:19" ht="12.75">
      <c r="A17" s="29" t="s">
        <v>2</v>
      </c>
      <c r="B17" s="28" t="s">
        <v>3</v>
      </c>
      <c r="C17" s="28" t="s">
        <v>4</v>
      </c>
      <c r="D17" s="28" t="s">
        <v>5</v>
      </c>
      <c r="E17" s="28" t="s">
        <v>6</v>
      </c>
      <c r="F17" s="28" t="s">
        <v>7</v>
      </c>
      <c r="G17" s="28" t="s">
        <v>8</v>
      </c>
      <c r="H17" s="28" t="s">
        <v>9</v>
      </c>
      <c r="I17" s="28" t="s">
        <v>10</v>
      </c>
      <c r="J17" s="28" t="s">
        <v>11</v>
      </c>
      <c r="K17" s="28" t="s">
        <v>12</v>
      </c>
      <c r="L17" s="28" t="s">
        <v>13</v>
      </c>
      <c r="M17" s="28" t="s">
        <v>14</v>
      </c>
      <c r="N17" s="28" t="s">
        <v>15</v>
      </c>
      <c r="O17" s="29" t="s">
        <v>16</v>
      </c>
      <c r="R17" s="76" t="s">
        <v>25</v>
      </c>
      <c r="S17" s="76"/>
    </row>
    <row r="18" spans="1:18" ht="12" customHeight="1">
      <c r="A18" s="30">
        <v>2527</v>
      </c>
      <c r="B18" s="47" t="s">
        <v>22</v>
      </c>
      <c r="C18" s="47" t="s">
        <v>22</v>
      </c>
      <c r="D18" s="47">
        <v>346.1</v>
      </c>
      <c r="E18" s="47">
        <v>142.2</v>
      </c>
      <c r="F18" s="47">
        <v>185.3</v>
      </c>
      <c r="G18" s="47">
        <v>210.9</v>
      </c>
      <c r="H18" s="47">
        <v>196.4</v>
      </c>
      <c r="I18" s="47">
        <v>0</v>
      </c>
      <c r="J18" s="47">
        <v>0</v>
      </c>
      <c r="K18" s="47">
        <v>0</v>
      </c>
      <c r="L18" s="47">
        <v>0.3</v>
      </c>
      <c r="M18" s="47">
        <v>0</v>
      </c>
      <c r="N18" s="47">
        <v>1081.2</v>
      </c>
      <c r="O18" s="30">
        <v>84</v>
      </c>
      <c r="R18" s="36">
        <f>$N$58</f>
        <v>1242.217878787879</v>
      </c>
    </row>
    <row r="19" spans="1:18" ht="12" customHeight="1">
      <c r="A19" s="30">
        <v>2528</v>
      </c>
      <c r="B19" s="47">
        <v>47.8</v>
      </c>
      <c r="C19" s="47">
        <v>145.8</v>
      </c>
      <c r="D19" s="47">
        <v>159.8</v>
      </c>
      <c r="E19" s="47">
        <v>166.2</v>
      </c>
      <c r="F19" s="47">
        <v>127.5</v>
      </c>
      <c r="G19" s="47">
        <v>269.6</v>
      </c>
      <c r="H19" s="47">
        <v>138.7</v>
      </c>
      <c r="I19" s="47">
        <v>149.8</v>
      </c>
      <c r="J19" s="47">
        <v>0</v>
      </c>
      <c r="K19" s="47">
        <v>0</v>
      </c>
      <c r="L19" s="47">
        <v>0</v>
      </c>
      <c r="M19" s="47">
        <v>0</v>
      </c>
      <c r="N19" s="47">
        <v>1205.2</v>
      </c>
      <c r="O19" s="30">
        <v>128</v>
      </c>
      <c r="R19" s="36">
        <f aca="true" t="shared" si="0" ref="R19:R51">$N$58</f>
        <v>1242.217878787879</v>
      </c>
    </row>
    <row r="20" spans="1:18" ht="12" customHeight="1">
      <c r="A20" s="30">
        <v>2529</v>
      </c>
      <c r="B20" s="47">
        <v>76.2</v>
      </c>
      <c r="C20" s="47">
        <v>88.2</v>
      </c>
      <c r="D20" s="47">
        <v>203.9</v>
      </c>
      <c r="E20" s="47">
        <v>195.1</v>
      </c>
      <c r="F20" s="47">
        <v>186.8</v>
      </c>
      <c r="G20" s="47">
        <v>141.3</v>
      </c>
      <c r="H20" s="47">
        <v>102.1</v>
      </c>
      <c r="I20" s="47">
        <v>67.3</v>
      </c>
      <c r="J20" s="47">
        <v>63.1</v>
      </c>
      <c r="K20" s="47">
        <v>0</v>
      </c>
      <c r="L20" s="47">
        <v>0</v>
      </c>
      <c r="M20" s="47">
        <v>0</v>
      </c>
      <c r="N20" s="47">
        <v>1124</v>
      </c>
      <c r="O20" s="30">
        <v>96</v>
      </c>
      <c r="R20" s="36">
        <f t="shared" si="0"/>
        <v>1242.217878787879</v>
      </c>
    </row>
    <row r="21" spans="1:18" ht="12" customHeight="1">
      <c r="A21" s="30">
        <v>2530</v>
      </c>
      <c r="B21" s="47">
        <v>38.2</v>
      </c>
      <c r="C21" s="47">
        <v>78.6</v>
      </c>
      <c r="D21" s="47">
        <v>97.8</v>
      </c>
      <c r="E21" s="47">
        <v>186.8</v>
      </c>
      <c r="F21" s="47">
        <v>330.6</v>
      </c>
      <c r="G21" s="47">
        <v>276.5</v>
      </c>
      <c r="H21" s="47">
        <v>63.8</v>
      </c>
      <c r="I21" s="47">
        <v>106.5</v>
      </c>
      <c r="J21" s="47">
        <v>0</v>
      </c>
      <c r="K21" s="47">
        <v>0</v>
      </c>
      <c r="L21" s="47">
        <v>18.6</v>
      </c>
      <c r="M21" s="47">
        <v>0</v>
      </c>
      <c r="N21" s="47">
        <v>1197.4</v>
      </c>
      <c r="O21" s="30">
        <v>104</v>
      </c>
      <c r="R21" s="36">
        <f t="shared" si="0"/>
        <v>1242.217878787879</v>
      </c>
    </row>
    <row r="22" spans="1:18" ht="12" customHeight="1">
      <c r="A22" s="30">
        <v>2531</v>
      </c>
      <c r="B22" s="47">
        <v>65.2</v>
      </c>
      <c r="C22" s="47">
        <v>238.9</v>
      </c>
      <c r="D22" s="47">
        <v>268.2</v>
      </c>
      <c r="E22" s="47">
        <v>133</v>
      </c>
      <c r="F22" s="47">
        <v>254</v>
      </c>
      <c r="G22" s="47">
        <v>135.4</v>
      </c>
      <c r="H22" s="47">
        <v>108.9</v>
      </c>
      <c r="I22" s="47">
        <v>50.8</v>
      </c>
      <c r="J22" s="47">
        <v>0</v>
      </c>
      <c r="K22" s="47">
        <v>1.1</v>
      </c>
      <c r="L22" s="47">
        <v>0</v>
      </c>
      <c r="M22" s="47">
        <v>34</v>
      </c>
      <c r="N22" s="47">
        <v>1289.5</v>
      </c>
      <c r="O22" s="30">
        <v>117</v>
      </c>
      <c r="R22" s="36">
        <f t="shared" si="0"/>
        <v>1242.217878787879</v>
      </c>
    </row>
    <row r="23" spans="1:18" ht="12" customHeight="1">
      <c r="A23" s="30">
        <v>2532</v>
      </c>
      <c r="B23" s="47">
        <v>8.9</v>
      </c>
      <c r="C23" s="47">
        <v>180.2</v>
      </c>
      <c r="D23" s="47">
        <v>182.7</v>
      </c>
      <c r="E23" s="47">
        <v>231.7</v>
      </c>
      <c r="F23" s="47">
        <v>142.1</v>
      </c>
      <c r="G23" s="47">
        <v>210.9</v>
      </c>
      <c r="H23" s="47">
        <v>134.1</v>
      </c>
      <c r="I23" s="47">
        <v>17.2</v>
      </c>
      <c r="J23" s="47">
        <v>0</v>
      </c>
      <c r="K23" s="47">
        <v>2.2</v>
      </c>
      <c r="L23" s="47">
        <v>10.1</v>
      </c>
      <c r="M23" s="47">
        <v>0</v>
      </c>
      <c r="N23" s="47">
        <v>1120.1</v>
      </c>
      <c r="O23" s="30">
        <v>116</v>
      </c>
      <c r="R23" s="36">
        <f t="shared" si="0"/>
        <v>1242.217878787879</v>
      </c>
    </row>
    <row r="24" spans="1:18" ht="12" customHeight="1">
      <c r="A24" s="30">
        <v>2533</v>
      </c>
      <c r="B24" s="47">
        <v>34.6</v>
      </c>
      <c r="C24" s="47">
        <v>302.7</v>
      </c>
      <c r="D24" s="47">
        <v>165.1</v>
      </c>
      <c r="E24" s="47">
        <v>188.9</v>
      </c>
      <c r="F24" s="47">
        <v>197.1</v>
      </c>
      <c r="G24" s="47">
        <v>117.6</v>
      </c>
      <c r="H24" s="47">
        <v>108.3</v>
      </c>
      <c r="I24" s="47">
        <v>25.6</v>
      </c>
      <c r="J24" s="47">
        <v>0</v>
      </c>
      <c r="K24" s="47">
        <v>0.6</v>
      </c>
      <c r="L24" s="47">
        <v>0</v>
      </c>
      <c r="M24" s="47">
        <v>9.4</v>
      </c>
      <c r="N24" s="47">
        <v>1149.9</v>
      </c>
      <c r="O24" s="30">
        <v>100</v>
      </c>
      <c r="R24" s="36">
        <f t="shared" si="0"/>
        <v>1242.217878787879</v>
      </c>
    </row>
    <row r="25" spans="1:18" ht="12" customHeight="1">
      <c r="A25" s="30">
        <v>2534</v>
      </c>
      <c r="B25" s="47">
        <v>114.8</v>
      </c>
      <c r="C25" s="47">
        <v>29.3</v>
      </c>
      <c r="D25" s="47">
        <v>152.4</v>
      </c>
      <c r="E25" s="47">
        <v>101.6</v>
      </c>
      <c r="F25" s="47">
        <v>316.5</v>
      </c>
      <c r="G25" s="47">
        <v>252.6</v>
      </c>
      <c r="H25" s="47">
        <v>90.6</v>
      </c>
      <c r="I25" s="47">
        <v>71.5</v>
      </c>
      <c r="J25" s="47">
        <v>4.8</v>
      </c>
      <c r="K25" s="47">
        <v>0</v>
      </c>
      <c r="L25" s="47">
        <v>23.4</v>
      </c>
      <c r="M25" s="47">
        <v>0</v>
      </c>
      <c r="N25" s="47">
        <v>1157.5</v>
      </c>
      <c r="O25" s="30">
        <v>107</v>
      </c>
      <c r="R25" s="36">
        <f t="shared" si="0"/>
        <v>1242.217878787879</v>
      </c>
    </row>
    <row r="26" spans="1:18" ht="12" customHeight="1">
      <c r="A26" s="30">
        <v>2535</v>
      </c>
      <c r="B26" s="47">
        <v>16.7</v>
      </c>
      <c r="C26" s="47">
        <v>72.3</v>
      </c>
      <c r="D26" s="47">
        <v>60.8</v>
      </c>
      <c r="E26" s="47">
        <v>123.5</v>
      </c>
      <c r="F26" s="47">
        <v>193.6</v>
      </c>
      <c r="G26" s="47">
        <v>181.9</v>
      </c>
      <c r="H26" s="47">
        <v>93.1</v>
      </c>
      <c r="I26" s="47">
        <v>29.7</v>
      </c>
      <c r="J26" s="47">
        <v>91.6</v>
      </c>
      <c r="K26" s="47">
        <v>0</v>
      </c>
      <c r="L26" s="47">
        <v>0</v>
      </c>
      <c r="M26" s="47">
        <v>3.9</v>
      </c>
      <c r="N26" s="47">
        <v>867.1</v>
      </c>
      <c r="O26" s="30">
        <v>79</v>
      </c>
      <c r="R26" s="36">
        <f t="shared" si="0"/>
        <v>1242.217878787879</v>
      </c>
    </row>
    <row r="27" spans="1:18" ht="12" customHeight="1">
      <c r="A27" s="30">
        <v>2536</v>
      </c>
      <c r="B27" s="47">
        <v>55.8</v>
      </c>
      <c r="C27" s="47">
        <v>80.4</v>
      </c>
      <c r="D27" s="47">
        <v>121.5</v>
      </c>
      <c r="E27" s="47">
        <v>324.5</v>
      </c>
      <c r="F27" s="47">
        <v>169.7</v>
      </c>
      <c r="G27" s="47">
        <v>290</v>
      </c>
      <c r="H27" s="47">
        <v>122.6</v>
      </c>
      <c r="I27" s="47">
        <v>0</v>
      </c>
      <c r="J27" s="47">
        <v>0</v>
      </c>
      <c r="K27" s="47">
        <v>0</v>
      </c>
      <c r="L27" s="47">
        <v>0</v>
      </c>
      <c r="M27" s="47">
        <v>167.8</v>
      </c>
      <c r="N27" s="47">
        <v>1332.3</v>
      </c>
      <c r="O27" s="30">
        <v>96</v>
      </c>
      <c r="R27" s="36">
        <f t="shared" si="0"/>
        <v>1242.217878787879</v>
      </c>
    </row>
    <row r="28" spans="1:18" ht="12" customHeight="1">
      <c r="A28" s="30">
        <v>2537</v>
      </c>
      <c r="B28" s="47">
        <v>10.6</v>
      </c>
      <c r="C28" s="47">
        <v>80.4</v>
      </c>
      <c r="D28" s="47">
        <v>274.5</v>
      </c>
      <c r="E28" s="47">
        <v>272.5</v>
      </c>
      <c r="F28" s="47">
        <v>376.2</v>
      </c>
      <c r="G28" s="47">
        <v>109.1</v>
      </c>
      <c r="H28" s="47">
        <v>30.4</v>
      </c>
      <c r="I28" s="47">
        <v>21.4</v>
      </c>
      <c r="J28" s="47">
        <v>37</v>
      </c>
      <c r="K28" s="47">
        <v>0</v>
      </c>
      <c r="L28" s="47">
        <v>0</v>
      </c>
      <c r="M28" s="47">
        <v>67.4</v>
      </c>
      <c r="N28" s="47">
        <v>1279.5</v>
      </c>
      <c r="O28" s="30">
        <v>117</v>
      </c>
      <c r="R28" s="36">
        <f t="shared" si="0"/>
        <v>1242.217878787879</v>
      </c>
    </row>
    <row r="29" spans="1:18" ht="12" customHeight="1">
      <c r="A29" s="30">
        <v>2538</v>
      </c>
      <c r="B29" s="47">
        <v>25.1</v>
      </c>
      <c r="C29" s="47">
        <v>211.3</v>
      </c>
      <c r="D29" s="47">
        <v>115.7</v>
      </c>
      <c r="E29" s="47">
        <v>275.7</v>
      </c>
      <c r="F29" s="47">
        <v>394.2</v>
      </c>
      <c r="G29" s="47">
        <v>220.19</v>
      </c>
      <c r="H29" s="47">
        <v>185.1</v>
      </c>
      <c r="I29" s="47">
        <v>57.6</v>
      </c>
      <c r="J29" s="47">
        <v>0</v>
      </c>
      <c r="K29" s="47">
        <v>0</v>
      </c>
      <c r="L29" s="47">
        <v>12</v>
      </c>
      <c r="M29" s="47">
        <v>0</v>
      </c>
      <c r="N29" s="47">
        <v>1496.89</v>
      </c>
      <c r="O29" s="30">
        <v>104</v>
      </c>
      <c r="R29" s="36">
        <f t="shared" si="0"/>
        <v>1242.217878787879</v>
      </c>
    </row>
    <row r="30" spans="1:18" ht="12" customHeight="1">
      <c r="A30" s="30">
        <v>2539</v>
      </c>
      <c r="B30" s="47">
        <v>54.7</v>
      </c>
      <c r="C30" s="47">
        <v>60.2</v>
      </c>
      <c r="D30" s="47">
        <v>291.6</v>
      </c>
      <c r="E30" s="47">
        <v>165.9</v>
      </c>
      <c r="F30" s="47">
        <v>209.7</v>
      </c>
      <c r="G30" s="47">
        <v>216.3</v>
      </c>
      <c r="H30" s="47">
        <v>18.1</v>
      </c>
      <c r="I30" s="47">
        <v>83.7</v>
      </c>
      <c r="J30" s="47">
        <v>0</v>
      </c>
      <c r="K30" s="47">
        <v>0</v>
      </c>
      <c r="L30" s="47">
        <v>0</v>
      </c>
      <c r="M30" s="47">
        <v>0</v>
      </c>
      <c r="N30" s="47">
        <v>1100.2</v>
      </c>
      <c r="O30" s="30">
        <v>87</v>
      </c>
      <c r="R30" s="36">
        <f t="shared" si="0"/>
        <v>1242.217878787879</v>
      </c>
    </row>
    <row r="31" spans="1:18" ht="12" customHeight="1">
      <c r="A31" s="30">
        <v>2540</v>
      </c>
      <c r="B31" s="47">
        <v>13</v>
      </c>
      <c r="C31" s="47">
        <v>65.5</v>
      </c>
      <c r="D31" s="47">
        <v>45.2</v>
      </c>
      <c r="E31" s="47">
        <v>246.2</v>
      </c>
      <c r="F31" s="47">
        <v>198.5</v>
      </c>
      <c r="G31" s="47">
        <v>337.3</v>
      </c>
      <c r="H31" s="47">
        <v>117.2</v>
      </c>
      <c r="I31" s="47">
        <v>7.2</v>
      </c>
      <c r="J31" s="47">
        <v>0</v>
      </c>
      <c r="K31" s="47">
        <v>2.5</v>
      </c>
      <c r="L31" s="47">
        <v>0</v>
      </c>
      <c r="M31" s="47">
        <v>0</v>
      </c>
      <c r="N31" s="47">
        <v>1032.6</v>
      </c>
      <c r="O31" s="30">
        <v>77</v>
      </c>
      <c r="R31" s="36">
        <f t="shared" si="0"/>
        <v>1242.217878787879</v>
      </c>
    </row>
    <row r="32" spans="1:18" ht="12" customHeight="1">
      <c r="A32" s="30">
        <v>2541</v>
      </c>
      <c r="B32" s="47">
        <v>14.9</v>
      </c>
      <c r="C32" s="47">
        <v>193</v>
      </c>
      <c r="D32" s="47">
        <v>144.9</v>
      </c>
      <c r="E32" s="47">
        <v>154.9</v>
      </c>
      <c r="F32" s="47">
        <v>135.6</v>
      </c>
      <c r="G32" s="47">
        <v>107.7</v>
      </c>
      <c r="H32" s="47">
        <v>9</v>
      </c>
      <c r="I32" s="47">
        <v>34.9</v>
      </c>
      <c r="J32" s="47">
        <v>0</v>
      </c>
      <c r="K32" s="47">
        <v>23.3</v>
      </c>
      <c r="L32" s="47">
        <v>36.5</v>
      </c>
      <c r="M32" s="47">
        <v>56.5</v>
      </c>
      <c r="N32" s="47">
        <v>911.2</v>
      </c>
      <c r="O32" s="30">
        <v>54</v>
      </c>
      <c r="R32" s="36">
        <f t="shared" si="0"/>
        <v>1242.217878787879</v>
      </c>
    </row>
    <row r="33" spans="1:18" ht="12" customHeight="1">
      <c r="A33" s="30">
        <v>2542</v>
      </c>
      <c r="B33" s="47">
        <v>52.6</v>
      </c>
      <c r="C33" s="47">
        <v>203.2</v>
      </c>
      <c r="D33" s="47">
        <v>272.3</v>
      </c>
      <c r="E33" s="47">
        <v>142</v>
      </c>
      <c r="F33" s="47">
        <v>296.5</v>
      </c>
      <c r="G33" s="47">
        <v>361.9</v>
      </c>
      <c r="H33" s="47">
        <v>169</v>
      </c>
      <c r="I33" s="47">
        <v>13.8</v>
      </c>
      <c r="J33" s="47">
        <v>4.9</v>
      </c>
      <c r="K33" s="47">
        <v>0</v>
      </c>
      <c r="L33" s="47">
        <v>29.9</v>
      </c>
      <c r="M33" s="47">
        <v>51.5</v>
      </c>
      <c r="N33" s="47">
        <v>1597.6</v>
      </c>
      <c r="O33" s="30">
        <v>118</v>
      </c>
      <c r="R33" s="36">
        <f t="shared" si="0"/>
        <v>1242.217878787879</v>
      </c>
    </row>
    <row r="34" spans="1:18" ht="12" customHeight="1">
      <c r="A34" s="30">
        <v>2543</v>
      </c>
      <c r="B34" s="47">
        <v>38.8</v>
      </c>
      <c r="C34" s="47">
        <v>209.7</v>
      </c>
      <c r="D34" s="47">
        <v>132.3</v>
      </c>
      <c r="E34" s="47">
        <v>183.7</v>
      </c>
      <c r="F34" s="47">
        <v>130.9</v>
      </c>
      <c r="G34" s="47">
        <v>165.5</v>
      </c>
      <c r="H34" s="47">
        <v>57.5</v>
      </c>
      <c r="I34" s="47">
        <v>31.5</v>
      </c>
      <c r="J34" s="47">
        <v>8.4</v>
      </c>
      <c r="K34" s="47">
        <v>0</v>
      </c>
      <c r="L34" s="47">
        <v>0</v>
      </c>
      <c r="M34" s="47">
        <v>73</v>
      </c>
      <c r="N34" s="47">
        <v>1031.3</v>
      </c>
      <c r="O34" s="30">
        <v>110</v>
      </c>
      <c r="R34" s="36">
        <f t="shared" si="0"/>
        <v>1242.217878787879</v>
      </c>
    </row>
    <row r="35" spans="1:18" ht="12" customHeight="1">
      <c r="A35" s="30">
        <v>2544</v>
      </c>
      <c r="B35" s="47">
        <v>0</v>
      </c>
      <c r="C35" s="47">
        <v>254.1</v>
      </c>
      <c r="D35" s="47">
        <v>78.8</v>
      </c>
      <c r="E35" s="47">
        <v>309.9</v>
      </c>
      <c r="F35" s="47">
        <v>291.6</v>
      </c>
      <c r="G35" s="47">
        <v>181.6</v>
      </c>
      <c r="H35" s="47">
        <v>100.4</v>
      </c>
      <c r="I35" s="47">
        <v>0.8</v>
      </c>
      <c r="J35" s="47">
        <v>0</v>
      </c>
      <c r="K35" s="47">
        <v>19.5</v>
      </c>
      <c r="L35" s="47">
        <v>4</v>
      </c>
      <c r="M35" s="47">
        <v>0</v>
      </c>
      <c r="N35" s="47">
        <v>1240.7</v>
      </c>
      <c r="O35" s="30">
        <v>87</v>
      </c>
      <c r="R35" s="36">
        <f t="shared" si="0"/>
        <v>1242.217878787879</v>
      </c>
    </row>
    <row r="36" spans="1:18" ht="12" customHeight="1">
      <c r="A36" s="30">
        <v>2545</v>
      </c>
      <c r="B36" s="47">
        <v>1.6</v>
      </c>
      <c r="C36" s="47">
        <v>240.9</v>
      </c>
      <c r="D36" s="47">
        <v>183.9</v>
      </c>
      <c r="E36" s="47">
        <v>108.9</v>
      </c>
      <c r="F36" s="47">
        <v>149.9</v>
      </c>
      <c r="G36" s="47">
        <v>301.4</v>
      </c>
      <c r="H36" s="47">
        <v>81.3</v>
      </c>
      <c r="I36" s="47">
        <v>229.8</v>
      </c>
      <c r="J36" s="47">
        <v>66.5</v>
      </c>
      <c r="K36" s="47">
        <v>42.3</v>
      </c>
      <c r="L36" s="47">
        <v>0</v>
      </c>
      <c r="M36" s="47">
        <v>16.1</v>
      </c>
      <c r="N36" s="47">
        <v>1422.6</v>
      </c>
      <c r="O36" s="30">
        <v>105</v>
      </c>
      <c r="R36" s="36">
        <f t="shared" si="0"/>
        <v>1242.217878787879</v>
      </c>
    </row>
    <row r="37" spans="1:18" ht="12" customHeight="1">
      <c r="A37" s="30">
        <v>2546</v>
      </c>
      <c r="B37" s="47">
        <v>36.5</v>
      </c>
      <c r="C37" s="47">
        <v>89.4</v>
      </c>
      <c r="D37" s="47">
        <v>248</v>
      </c>
      <c r="E37" s="47">
        <v>188.9</v>
      </c>
      <c r="F37" s="47">
        <v>205.4</v>
      </c>
      <c r="G37" s="47">
        <v>301.1</v>
      </c>
      <c r="H37" s="47">
        <v>33.1</v>
      </c>
      <c r="I37" s="47">
        <v>0</v>
      </c>
      <c r="J37" s="47">
        <v>0</v>
      </c>
      <c r="K37" s="47">
        <v>13</v>
      </c>
      <c r="L37" s="47">
        <v>0</v>
      </c>
      <c r="M37" s="47">
        <v>0</v>
      </c>
      <c r="N37" s="47">
        <v>1115.4</v>
      </c>
      <c r="O37" s="30">
        <v>83</v>
      </c>
      <c r="R37" s="36">
        <f t="shared" si="0"/>
        <v>1242.217878787879</v>
      </c>
    </row>
    <row r="38" spans="1:18" ht="12" customHeight="1">
      <c r="A38" s="30">
        <v>2547</v>
      </c>
      <c r="B38" s="47">
        <v>5.2</v>
      </c>
      <c r="C38" s="47">
        <v>356.8</v>
      </c>
      <c r="D38" s="47">
        <v>261.8</v>
      </c>
      <c r="E38" s="47">
        <v>279.2</v>
      </c>
      <c r="F38" s="47">
        <v>193.2</v>
      </c>
      <c r="G38" s="47">
        <v>314.9</v>
      </c>
      <c r="H38" s="47">
        <v>63.9</v>
      </c>
      <c r="I38" s="47">
        <v>21.8</v>
      </c>
      <c r="J38" s="47">
        <v>0</v>
      </c>
      <c r="K38" s="47">
        <v>0</v>
      </c>
      <c r="L38" s="47">
        <v>0</v>
      </c>
      <c r="M38" s="47">
        <v>13.1</v>
      </c>
      <c r="N38" s="47">
        <v>1509.9</v>
      </c>
      <c r="O38" s="30">
        <v>95</v>
      </c>
      <c r="R38" s="36">
        <f t="shared" si="0"/>
        <v>1242.217878787879</v>
      </c>
    </row>
    <row r="39" spans="1:18" ht="12" customHeight="1">
      <c r="A39" s="30">
        <v>2548</v>
      </c>
      <c r="B39" s="47">
        <v>85.2</v>
      </c>
      <c r="C39" s="47">
        <v>190.2</v>
      </c>
      <c r="D39" s="47">
        <v>193.9</v>
      </c>
      <c r="E39" s="47">
        <v>366.6</v>
      </c>
      <c r="F39" s="47">
        <v>301.1</v>
      </c>
      <c r="G39" s="47">
        <v>363.4</v>
      </c>
      <c r="H39" s="47">
        <v>203.6</v>
      </c>
      <c r="I39" s="47">
        <v>64.4</v>
      </c>
      <c r="J39" s="47">
        <v>13.15</v>
      </c>
      <c r="K39" s="47">
        <v>0</v>
      </c>
      <c r="L39" s="47">
        <v>0</v>
      </c>
      <c r="M39" s="47">
        <v>0</v>
      </c>
      <c r="N39" s="47">
        <v>1781.55</v>
      </c>
      <c r="O39" s="30">
        <v>105</v>
      </c>
      <c r="R39" s="36">
        <f t="shared" si="0"/>
        <v>1242.217878787879</v>
      </c>
    </row>
    <row r="40" spans="1:18" ht="12" customHeight="1">
      <c r="A40" s="30">
        <v>2549</v>
      </c>
      <c r="B40" s="47">
        <v>146.5</v>
      </c>
      <c r="C40" s="47">
        <v>204</v>
      </c>
      <c r="D40" s="47">
        <v>177.8</v>
      </c>
      <c r="E40" s="47">
        <v>319</v>
      </c>
      <c r="F40" s="47">
        <v>312.8</v>
      </c>
      <c r="G40" s="47">
        <v>137.9</v>
      </c>
      <c r="H40" s="47">
        <v>87.75</v>
      </c>
      <c r="I40" s="47">
        <v>3.9</v>
      </c>
      <c r="J40" s="47">
        <v>0</v>
      </c>
      <c r="K40" s="47">
        <v>0</v>
      </c>
      <c r="L40" s="47">
        <v>0</v>
      </c>
      <c r="M40" s="47">
        <v>28</v>
      </c>
      <c r="N40" s="47">
        <v>1417.65</v>
      </c>
      <c r="O40" s="30">
        <v>103</v>
      </c>
      <c r="R40" s="36">
        <f t="shared" si="0"/>
        <v>1242.217878787879</v>
      </c>
    </row>
    <row r="41" spans="1:18" ht="12" customHeight="1">
      <c r="A41" s="30">
        <v>2550</v>
      </c>
      <c r="B41" s="47">
        <v>39.3</v>
      </c>
      <c r="C41" s="47">
        <v>307.3</v>
      </c>
      <c r="D41" s="47">
        <v>229.8</v>
      </c>
      <c r="E41" s="47">
        <v>62.9</v>
      </c>
      <c r="F41" s="47">
        <v>181.7</v>
      </c>
      <c r="G41" s="47">
        <v>260.6</v>
      </c>
      <c r="H41" s="47">
        <v>144.8</v>
      </c>
      <c r="I41" s="47">
        <v>51</v>
      </c>
      <c r="J41" s="47">
        <v>0</v>
      </c>
      <c r="K41" s="47">
        <v>25.4</v>
      </c>
      <c r="L41" s="47">
        <v>15.8</v>
      </c>
      <c r="M41" s="47">
        <v>4</v>
      </c>
      <c r="N41" s="47">
        <v>1322.6</v>
      </c>
      <c r="O41" s="30">
        <v>110</v>
      </c>
      <c r="R41" s="36">
        <f t="shared" si="0"/>
        <v>1242.217878787879</v>
      </c>
    </row>
    <row r="42" spans="1:18" ht="12" customHeight="1">
      <c r="A42" s="30">
        <v>2551</v>
      </c>
      <c r="B42" s="47">
        <v>71.3</v>
      </c>
      <c r="C42" s="47">
        <v>123.7</v>
      </c>
      <c r="D42" s="47">
        <v>76.1</v>
      </c>
      <c r="E42" s="47">
        <v>240</v>
      </c>
      <c r="F42" s="47">
        <v>334.8</v>
      </c>
      <c r="G42" s="47">
        <v>184.3</v>
      </c>
      <c r="H42" s="47">
        <v>147.5</v>
      </c>
      <c r="I42" s="47">
        <v>55</v>
      </c>
      <c r="J42" s="47">
        <v>1.1</v>
      </c>
      <c r="K42" s="47">
        <v>0</v>
      </c>
      <c r="L42" s="47">
        <v>0</v>
      </c>
      <c r="M42" s="47">
        <v>4</v>
      </c>
      <c r="N42" s="47">
        <v>1237.8</v>
      </c>
      <c r="O42" s="30">
        <v>119</v>
      </c>
      <c r="R42" s="36">
        <f t="shared" si="0"/>
        <v>1242.217878787879</v>
      </c>
    </row>
    <row r="43" spans="1:18" ht="12" customHeight="1">
      <c r="A43" s="30">
        <v>2552</v>
      </c>
      <c r="B43" s="47">
        <v>127.6</v>
      </c>
      <c r="C43" s="47">
        <v>270.7</v>
      </c>
      <c r="D43" s="47">
        <v>92.3</v>
      </c>
      <c r="E43" s="47">
        <v>201.9</v>
      </c>
      <c r="F43" s="47">
        <v>233.9</v>
      </c>
      <c r="G43" s="47">
        <v>233.4</v>
      </c>
      <c r="H43" s="47">
        <v>83.8</v>
      </c>
      <c r="I43" s="47">
        <v>0</v>
      </c>
      <c r="J43" s="47">
        <v>0</v>
      </c>
      <c r="K43" s="47">
        <v>13</v>
      </c>
      <c r="L43" s="47">
        <v>0</v>
      </c>
      <c r="M43" s="47">
        <v>1.6</v>
      </c>
      <c r="N43" s="47">
        <v>1258.2</v>
      </c>
      <c r="O43" s="30">
        <v>107</v>
      </c>
      <c r="R43" s="36">
        <f t="shared" si="0"/>
        <v>1242.217878787879</v>
      </c>
    </row>
    <row r="44" spans="1:18" ht="12" customHeight="1">
      <c r="A44" s="30">
        <v>2553</v>
      </c>
      <c r="B44" s="47">
        <v>0.7</v>
      </c>
      <c r="C44" s="47">
        <v>92.1</v>
      </c>
      <c r="D44" s="47">
        <v>142.1</v>
      </c>
      <c r="E44" s="47">
        <v>217</v>
      </c>
      <c r="F44" s="47">
        <v>508.6</v>
      </c>
      <c r="G44" s="47">
        <v>287.8</v>
      </c>
      <c r="H44" s="47">
        <v>168.1</v>
      </c>
      <c r="I44" s="47">
        <v>0</v>
      </c>
      <c r="J44" s="47">
        <v>7.5</v>
      </c>
      <c r="K44" s="47">
        <v>6.8</v>
      </c>
      <c r="L44" s="47">
        <v>0</v>
      </c>
      <c r="M44" s="47">
        <v>65.7</v>
      </c>
      <c r="N44" s="47">
        <v>1496.4</v>
      </c>
      <c r="O44" s="30">
        <v>118</v>
      </c>
      <c r="R44" s="36">
        <f t="shared" si="0"/>
        <v>1242.217878787879</v>
      </c>
    </row>
    <row r="45" spans="1:18" ht="12" customHeight="1">
      <c r="A45" s="30">
        <v>2554</v>
      </c>
      <c r="B45" s="48">
        <v>185.79999999999995</v>
      </c>
      <c r="C45" s="48">
        <v>303.1</v>
      </c>
      <c r="D45" s="48">
        <v>142.29999999999998</v>
      </c>
      <c r="E45" s="48">
        <v>288.29999999999995</v>
      </c>
      <c r="F45" s="48">
        <v>332.09999999999997</v>
      </c>
      <c r="G45" s="48">
        <v>268.6</v>
      </c>
      <c r="H45" s="48">
        <v>65.60000000000001</v>
      </c>
      <c r="I45" s="48">
        <v>12.5</v>
      </c>
      <c r="J45" s="48">
        <v>0</v>
      </c>
      <c r="K45" s="48">
        <v>28</v>
      </c>
      <c r="L45" s="48">
        <v>0</v>
      </c>
      <c r="M45" s="48">
        <v>37</v>
      </c>
      <c r="N45" s="47">
        <v>1663.2999999999997</v>
      </c>
      <c r="O45" s="31">
        <v>137</v>
      </c>
      <c r="R45" s="36">
        <f t="shared" si="0"/>
        <v>1242.217878787879</v>
      </c>
    </row>
    <row r="46" spans="1:18" ht="12" customHeight="1">
      <c r="A46" s="30">
        <v>2555</v>
      </c>
      <c r="B46" s="48">
        <v>43.5</v>
      </c>
      <c r="C46" s="48">
        <v>256.79999999999995</v>
      </c>
      <c r="D46" s="48">
        <v>67.5</v>
      </c>
      <c r="E46" s="48">
        <v>163.69999999999996</v>
      </c>
      <c r="F46" s="48">
        <v>174.10000000000002</v>
      </c>
      <c r="G46" s="48">
        <v>232.70000000000002</v>
      </c>
      <c r="H46" s="48">
        <v>48.7</v>
      </c>
      <c r="I46" s="48">
        <v>95</v>
      </c>
      <c r="J46" s="48">
        <v>3</v>
      </c>
      <c r="K46" s="48">
        <v>21.8</v>
      </c>
      <c r="L46" s="48">
        <v>10</v>
      </c>
      <c r="M46" s="48">
        <v>27</v>
      </c>
      <c r="N46" s="48">
        <v>1143.8</v>
      </c>
      <c r="O46" s="31">
        <v>122</v>
      </c>
      <c r="R46" s="36">
        <f t="shared" si="0"/>
        <v>1242.217878787879</v>
      </c>
    </row>
    <row r="47" spans="1:18" ht="12" customHeight="1">
      <c r="A47" s="30">
        <v>2556</v>
      </c>
      <c r="B47" s="48">
        <v>0</v>
      </c>
      <c r="C47" s="48">
        <v>69</v>
      </c>
      <c r="D47" s="48">
        <v>164</v>
      </c>
      <c r="E47" s="48">
        <v>136</v>
      </c>
      <c r="F47" s="48">
        <v>168</v>
      </c>
      <c r="G47" s="48">
        <v>178</v>
      </c>
      <c r="H47" s="48">
        <v>175</v>
      </c>
      <c r="I47" s="48">
        <v>108.5</v>
      </c>
      <c r="J47" s="48">
        <v>23.1</v>
      </c>
      <c r="K47" s="48">
        <v>0</v>
      </c>
      <c r="L47" s="48">
        <v>0</v>
      </c>
      <c r="M47" s="48">
        <v>21</v>
      </c>
      <c r="N47" s="48">
        <v>1042.6</v>
      </c>
      <c r="O47" s="31">
        <v>109</v>
      </c>
      <c r="R47" s="36">
        <f t="shared" si="0"/>
        <v>1242.217878787879</v>
      </c>
    </row>
    <row r="48" spans="1:18" ht="12" customHeight="1">
      <c r="A48" s="30">
        <v>2557</v>
      </c>
      <c r="B48" s="48">
        <v>49.6</v>
      </c>
      <c r="C48" s="48">
        <v>87.7</v>
      </c>
      <c r="D48" s="48">
        <v>104.80000000000003</v>
      </c>
      <c r="E48" s="48">
        <v>208.89999999999995</v>
      </c>
      <c r="F48" s="48">
        <v>151.50000000000003</v>
      </c>
      <c r="G48" s="48">
        <v>285.80000000000007</v>
      </c>
      <c r="H48" s="48">
        <v>96.5</v>
      </c>
      <c r="I48" s="48">
        <v>18.6</v>
      </c>
      <c r="J48" s="48">
        <v>0</v>
      </c>
      <c r="K48" s="48">
        <v>42.400000000000006</v>
      </c>
      <c r="L48" s="48">
        <v>0</v>
      </c>
      <c r="M48" s="48">
        <v>31</v>
      </c>
      <c r="N48" s="48">
        <v>1076.8000000000002</v>
      </c>
      <c r="O48" s="31">
        <v>113</v>
      </c>
      <c r="R48" s="36">
        <f t="shared" si="0"/>
        <v>1242.217878787879</v>
      </c>
    </row>
    <row r="49" spans="1:18" ht="12" customHeight="1">
      <c r="A49" s="30">
        <v>2558</v>
      </c>
      <c r="B49" s="48">
        <v>161.4</v>
      </c>
      <c r="C49" s="48">
        <v>87.6</v>
      </c>
      <c r="D49" s="48">
        <v>42.8</v>
      </c>
      <c r="E49" s="48">
        <v>206.7</v>
      </c>
      <c r="F49" s="48">
        <v>104.3</v>
      </c>
      <c r="G49" s="48">
        <v>94.2</v>
      </c>
      <c r="H49" s="48">
        <v>36.9</v>
      </c>
      <c r="I49" s="48">
        <v>5</v>
      </c>
      <c r="J49" s="48">
        <v>16.2</v>
      </c>
      <c r="K49" s="48">
        <v>31.9</v>
      </c>
      <c r="L49" s="48">
        <v>18.6</v>
      </c>
      <c r="M49" s="48">
        <v>0.1</v>
      </c>
      <c r="N49" s="48">
        <f>SUM(B49:M49)</f>
        <v>805.7</v>
      </c>
      <c r="O49" s="31">
        <f>ตารางปริมาณน้ำฝนรายปี!O35</f>
        <v>101</v>
      </c>
      <c r="R49" s="36">
        <f t="shared" si="0"/>
        <v>1242.217878787879</v>
      </c>
    </row>
    <row r="50" spans="1:18" ht="12" customHeight="1">
      <c r="A50" s="30">
        <v>2559</v>
      </c>
      <c r="B50" s="48">
        <v>27</v>
      </c>
      <c r="C50" s="48">
        <v>121.8</v>
      </c>
      <c r="D50" s="48">
        <v>296.5</v>
      </c>
      <c r="E50" s="48">
        <v>135.4</v>
      </c>
      <c r="F50" s="48">
        <v>223.9</v>
      </c>
      <c r="G50" s="48">
        <v>197.8</v>
      </c>
      <c r="H50" s="48">
        <v>104.9</v>
      </c>
      <c r="I50" s="48">
        <v>98.8</v>
      </c>
      <c r="J50" s="48">
        <v>4</v>
      </c>
      <c r="K50" s="48">
        <v>31.8</v>
      </c>
      <c r="L50" s="48">
        <v>0</v>
      </c>
      <c r="M50" s="48">
        <v>25.8</v>
      </c>
      <c r="N50" s="48">
        <f>SUM(B50:M50)</f>
        <v>1267.7</v>
      </c>
      <c r="O50" s="31">
        <f>ตารางปริมาณน้ำฝนรายปี!O36</f>
        <v>130</v>
      </c>
      <c r="R50" s="36">
        <f t="shared" si="0"/>
        <v>1242.217878787879</v>
      </c>
    </row>
    <row r="51" spans="1:18" ht="12" customHeight="1">
      <c r="A51" s="30">
        <v>2560</v>
      </c>
      <c r="B51" s="48">
        <v>16.8</v>
      </c>
      <c r="C51" s="48">
        <v>223.7</v>
      </c>
      <c r="D51" s="48">
        <v>131.2</v>
      </c>
      <c r="E51" s="48">
        <v>304.9</v>
      </c>
      <c r="F51" s="48">
        <v>208.6</v>
      </c>
      <c r="G51" s="48">
        <v>95.6</v>
      </c>
      <c r="H51" s="48">
        <v>153.9</v>
      </c>
      <c r="I51" s="48">
        <v>13</v>
      </c>
      <c r="J51" s="48">
        <v>16.9</v>
      </c>
      <c r="K51" s="48">
        <v>0.7</v>
      </c>
      <c r="L51" s="48">
        <v>25.8</v>
      </c>
      <c r="M51" s="48">
        <v>19.9</v>
      </c>
      <c r="N51" s="48">
        <f>SUM(B51:M51)</f>
        <v>1211.0000000000002</v>
      </c>
      <c r="O51" s="31">
        <f>ตารางปริมาณน้ำฝนรายปี!O37</f>
        <v>140</v>
      </c>
      <c r="R51" s="36">
        <f t="shared" si="0"/>
        <v>1242.217878787879</v>
      </c>
    </row>
    <row r="52" spans="1:18" ht="12" customHeight="1">
      <c r="A52" s="50">
        <v>2561</v>
      </c>
      <c r="B52" s="49">
        <v>87.4</v>
      </c>
      <c r="C52" s="49">
        <v>306.2</v>
      </c>
      <c r="D52" s="49">
        <v>144.1</v>
      </c>
      <c r="E52" s="49">
        <v>161.7</v>
      </c>
      <c r="F52" s="49">
        <v>215.7</v>
      </c>
      <c r="G52" s="49">
        <v>154.3</v>
      </c>
      <c r="H52" s="49">
        <v>299.2</v>
      </c>
      <c r="I52" s="49">
        <v>59.8</v>
      </c>
      <c r="J52" s="49">
        <v>35.1</v>
      </c>
      <c r="K52" s="49">
        <v>37.9</v>
      </c>
      <c r="L52" s="49">
        <v>0</v>
      </c>
      <c r="M52" s="49">
        <v>0</v>
      </c>
      <c r="N52" s="49">
        <f>SUM(B52:M52)</f>
        <v>1501.4</v>
      </c>
      <c r="O52" s="44">
        <f>ตารางปริมาณน้ำฝนรายปี!O38</f>
        <v>129</v>
      </c>
      <c r="R52" s="36"/>
    </row>
    <row r="53" spans="1:18" ht="12" customHeight="1">
      <c r="A53" s="30">
        <v>2562</v>
      </c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31"/>
      <c r="R53" s="36"/>
    </row>
    <row r="54" spans="1:18" ht="12" customHeight="1">
      <c r="A54" s="30">
        <v>2563</v>
      </c>
      <c r="B54" s="48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31"/>
      <c r="R54" s="36"/>
    </row>
    <row r="55" spans="1:18" ht="12" customHeight="1">
      <c r="A55" s="30">
        <v>2564</v>
      </c>
      <c r="B55" s="48"/>
      <c r="C55" s="48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31"/>
      <c r="R55" s="36"/>
    </row>
    <row r="56" spans="1:18" ht="12" customHeight="1">
      <c r="A56" s="30">
        <v>2565</v>
      </c>
      <c r="B56" s="48"/>
      <c r="C56" s="48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31"/>
      <c r="R56" s="36"/>
    </row>
    <row r="57" spans="1:15" ht="15" customHeight="1">
      <c r="A57" s="32" t="s">
        <v>17</v>
      </c>
      <c r="B57" s="33">
        <v>185.8</v>
      </c>
      <c r="C57" s="33">
        <v>356.8</v>
      </c>
      <c r="D57" s="33">
        <v>346.1</v>
      </c>
      <c r="E57" s="33">
        <v>366.6</v>
      </c>
      <c r="F57" s="33">
        <v>508.6</v>
      </c>
      <c r="G57" s="33">
        <v>363.4</v>
      </c>
      <c r="H57" s="33">
        <v>203.6</v>
      </c>
      <c r="I57" s="33">
        <v>229.8</v>
      </c>
      <c r="J57" s="33">
        <v>91.6</v>
      </c>
      <c r="K57" s="33">
        <v>42.4</v>
      </c>
      <c r="L57" s="33">
        <v>36.5</v>
      </c>
      <c r="M57" s="33">
        <v>167.8</v>
      </c>
      <c r="N57" s="33">
        <v>1781.55</v>
      </c>
      <c r="O57" s="38">
        <v>140</v>
      </c>
    </row>
    <row r="58" spans="1:15" ht="15" customHeight="1">
      <c r="A58" s="32" t="s">
        <v>18</v>
      </c>
      <c r="B58" s="33">
        <v>50.48181818181818</v>
      </c>
      <c r="C58" s="33">
        <v>167.23030303030308</v>
      </c>
      <c r="D58" s="33">
        <v>166.7176470588236</v>
      </c>
      <c r="E58" s="33">
        <v>205.07647058823525</v>
      </c>
      <c r="F58" s="33">
        <v>232.95</v>
      </c>
      <c r="G58" s="33">
        <v>221.28794117647058</v>
      </c>
      <c r="H58" s="33">
        <v>104.13676470588236</v>
      </c>
      <c r="I58" s="33">
        <v>45.48823529411765</v>
      </c>
      <c r="J58" s="33">
        <v>10.625</v>
      </c>
      <c r="K58" s="33">
        <v>9.008823529411766</v>
      </c>
      <c r="L58" s="33">
        <v>6.029411764705883</v>
      </c>
      <c r="M58" s="33">
        <v>22.288235294117648</v>
      </c>
      <c r="N58" s="33">
        <v>1242.217878787879</v>
      </c>
      <c r="O58" s="38">
        <v>105.23529411764706</v>
      </c>
    </row>
    <row r="59" spans="1:15" ht="15" customHeight="1">
      <c r="A59" s="34" t="s">
        <v>19</v>
      </c>
      <c r="B59" s="35">
        <v>0</v>
      </c>
      <c r="C59" s="35">
        <v>29.3</v>
      </c>
      <c r="D59" s="35">
        <v>42.8</v>
      </c>
      <c r="E59" s="35">
        <v>62.9</v>
      </c>
      <c r="F59" s="35">
        <v>104.3</v>
      </c>
      <c r="G59" s="35">
        <v>94.2</v>
      </c>
      <c r="H59" s="35">
        <v>9</v>
      </c>
      <c r="I59" s="35">
        <v>0</v>
      </c>
      <c r="J59" s="35">
        <v>0</v>
      </c>
      <c r="K59" s="35">
        <v>0</v>
      </c>
      <c r="L59" s="35">
        <v>0</v>
      </c>
      <c r="M59" s="35">
        <v>0</v>
      </c>
      <c r="N59" s="35">
        <v>805.7</v>
      </c>
      <c r="O59" s="39">
        <v>54</v>
      </c>
    </row>
    <row r="60" ht="12.75">
      <c r="O60" s="45"/>
    </row>
  </sheetData>
  <sheetProtection/>
  <mergeCells count="1">
    <mergeCell ref="R17:S17"/>
  </mergeCells>
  <printOptions/>
  <pageMargins left="1.02" right="0.75" top="0.42" bottom="0.5" header="0.4" footer="0.5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Admin</cp:lastModifiedBy>
  <cp:lastPrinted>2012-08-20T06:53:31Z</cp:lastPrinted>
  <dcterms:created xsi:type="dcterms:W3CDTF">2008-02-06T03:22:38Z</dcterms:created>
  <dcterms:modified xsi:type="dcterms:W3CDTF">2019-04-10T02:10:22Z</dcterms:modified>
  <cp:category/>
  <cp:version/>
  <cp:contentType/>
  <cp:contentStatus/>
</cp:coreProperties>
</file>