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2384" windowHeight="9000" activeTab="0"/>
  </bookViews>
  <sheets>
    <sheet name="ตารางปริมาณน้ำฝนรายปี" sheetId="1" r:id="rId1"/>
    <sheet name="Chart1" sheetId="2" r:id="rId2"/>
    <sheet name="ฝายแม่แต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'ตารางปริมาณน้ำฝนรายปี'!$A$1:$O$57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<sst xmlns="http://schemas.openxmlformats.org/spreadsheetml/2006/main" count="63" uniqueCount="27">
  <si>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</si>
  <si>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</si>
  <si>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</si>
  <si>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</si>
  <si>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</si>
  <si>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</si>
  <si>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</si>
  <si>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</si>
  <si>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</si>
  <si>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</si>
  <si>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</si>
  <si>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</si>
  <si>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</si>
  <si>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</si>
  <si>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</si>
  <si>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</si>
  <si>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</si>
  <si>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</si>
  <si>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</si>
  <si>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</si>
  <si>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</si>
  <si>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>-</t>
  </si>
  <si>
    <t>วันฝนตก</t>
  </si>
  <si>
    <t>สถานี : 07520  โครงการแม่แตง อ.แม่แตง จ.เชียงใหม่</t>
  </si>
  <si>
    <t>เดือนมิถุนายน61 ข้อมูลไม่สมบูรณ์</t>
  </si>
  <si>
    <t>ฝนเฉลี่ยปี2518-2563</t>
  </si>
  <si>
    <t>ฝนเฉลี่ย 2518-2563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</si>
</sst>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</numFmts>
  <fonts count="58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1"/>
      <name val="AngsanaUPC"/>
      <family val="1"/>
    </font>
    <font>
      <sz val="12"/>
      <name val="AngsanaUPC"/>
      <family val="1"/>
    </font>
    <font>
      <sz val="16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4"/>
      <color indexed="8"/>
      <name val="AngsanaUPC"/>
      <family val="1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3.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6.75"/>
      <color indexed="8"/>
      <name val="Arial"/>
      <family val="0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rgb="FFFA7D00"/>
      <name val="Tahoma"/>
      <family val="2"/>
    </font>
    <font>
      <sz val="14"/>
      <color rgb="FFFF0000"/>
      <name val="AngsanaUPC"/>
      <family val="1"/>
    </font>
    <font>
      <sz val="14"/>
      <color theme="1"/>
      <name val="AngsanaUPC"/>
      <family val="1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" fillId="16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2" applyNumberFormat="0" applyAlignment="0" applyProtection="0"/>
    <xf numFmtId="0" fontId="24" fillId="0" borderId="3" applyNumberFormat="0" applyFill="0" applyAlignment="0" applyProtection="0"/>
    <xf numFmtId="0" fontId="53" fillId="0" borderId="4" applyNumberFormat="0" applyFill="0" applyAlignment="0" applyProtection="0"/>
    <xf numFmtId="0" fontId="25" fillId="4" borderId="0" applyNumberFormat="0" applyBorder="0" applyAlignment="0" applyProtection="0"/>
    <xf numFmtId="0" fontId="26" fillId="7" borderId="1" applyNumberFormat="0" applyAlignment="0" applyProtection="0"/>
    <xf numFmtId="0" fontId="27" fillId="18" borderId="0" applyNumberFormat="0" applyBorder="0" applyAlignment="0" applyProtection="0"/>
    <xf numFmtId="9" fontId="4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3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2" borderId="0" applyNumberFormat="0" applyBorder="0" applyAlignment="0" applyProtection="0"/>
    <xf numFmtId="0" fontId="30" fillId="16" borderId="6" applyNumberFormat="0" applyAlignment="0" applyProtection="0"/>
    <xf numFmtId="0" fontId="0" fillId="23" borderId="7" applyNumberFormat="0" applyFont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3" fillId="0" borderId="0" applyNumberFormat="0" applyFill="0" applyBorder="0" applyAlignment="0" applyProtection="0"/>
  </cellStyleXfs>
  <cellXfs count="101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>
      <alignment horizontal="center"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68" fontId="8" fillId="0" borderId="0" xfId="0" applyNumberFormat="1" applyFont="1" applyAlignment="1">
      <alignment horizontal="centerContinuous" vertical="top"/>
    </xf>
    <xf numFmtId="168" fontId="9" fillId="0" borderId="0" xfId="0" applyNumberFormat="1" applyFont="1" applyAlignment="1">
      <alignment horizontal="centerContinuous"/>
    </xf>
    <xf numFmtId="166" fontId="10" fillId="0" borderId="0" xfId="0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168" fontId="6" fillId="4" borderId="11" xfId="0" applyNumberFormat="1" applyFont="1" applyFill="1" applyBorder="1" applyAlignment="1">
      <alignment horizontal="center" vertical="center"/>
    </xf>
    <xf numFmtId="1" fontId="7" fillId="18" borderId="11" xfId="0" applyNumberFormat="1" applyFont="1" applyFill="1" applyBorder="1" applyAlignment="1">
      <alignment horizontal="center" vertical="center"/>
    </xf>
    <xf numFmtId="1" fontId="6" fillId="18" borderId="11" xfId="0" applyNumberFormat="1" applyFont="1" applyFill="1" applyBorder="1" applyAlignment="1">
      <alignment horizontal="center" vertical="center"/>
    </xf>
    <xf numFmtId="168" fontId="7" fillId="24" borderId="11" xfId="0" applyNumberFormat="1" applyFont="1" applyFill="1" applyBorder="1" applyAlignment="1">
      <alignment horizontal="right" vertical="center"/>
    </xf>
    <xf numFmtId="168" fontId="7" fillId="24" borderId="11" xfId="0" applyNumberFormat="1" applyFont="1" applyFill="1" applyBorder="1" applyAlignment="1">
      <alignment vertical="center"/>
    </xf>
    <xf numFmtId="168" fontId="6" fillId="16" borderId="11" xfId="0" applyNumberFormat="1" applyFont="1" applyFill="1" applyBorder="1" applyAlignment="1">
      <alignment horizontal="center" vertical="center"/>
    </xf>
    <xf numFmtId="1" fontId="13" fillId="7" borderId="11" xfId="0" applyNumberFormat="1" applyFont="1" applyFill="1" applyBorder="1" applyAlignment="1">
      <alignment horizontal="center" vertical="center"/>
    </xf>
    <xf numFmtId="1" fontId="12" fillId="7" borderId="11" xfId="0" applyNumberFormat="1" applyFont="1" applyFill="1" applyBorder="1" applyAlignment="1">
      <alignment horizontal="center" vertical="center"/>
    </xf>
    <xf numFmtId="1" fontId="11" fillId="7" borderId="11" xfId="0" applyNumberFormat="1" applyFont="1" applyFill="1" applyBorder="1" applyAlignment="1">
      <alignment horizontal="center" vertical="center"/>
    </xf>
    <xf numFmtId="168" fontId="13" fillId="0" borderId="11" xfId="0" applyNumberFormat="1" applyFont="1" applyBorder="1" applyAlignment="1">
      <alignment horizontal="right" vertical="center"/>
    </xf>
    <xf numFmtId="168" fontId="14" fillId="0" borderId="11" xfId="0" applyNumberFormat="1" applyFont="1" applyBorder="1" applyAlignment="1">
      <alignment horizontal="right" vertical="center"/>
    </xf>
    <xf numFmtId="168" fontId="11" fillId="0" borderId="11" xfId="0" applyNumberFormat="1" applyFont="1" applyBorder="1" applyAlignment="1">
      <alignment horizontal="right" vertical="center"/>
    </xf>
    <xf numFmtId="168" fontId="7" fillId="4" borderId="11" xfId="0" applyNumberFormat="1" applyFont="1" applyFill="1" applyBorder="1" applyAlignment="1">
      <alignment horizontal="right" vertical="center"/>
    </xf>
    <xf numFmtId="1" fontId="6" fillId="5" borderId="11" xfId="0" applyNumberFormat="1" applyFont="1" applyFill="1" applyBorder="1" applyAlignment="1">
      <alignment horizontal="center" vertical="center"/>
    </xf>
    <xf numFmtId="1" fontId="7" fillId="5" borderId="11" xfId="0" applyNumberFormat="1" applyFont="1" applyFill="1" applyBorder="1" applyAlignment="1">
      <alignment horizontal="center" vertical="center"/>
    </xf>
    <xf numFmtId="166" fontId="0" fillId="7" borderId="12" xfId="0" applyFill="1" applyBorder="1" applyAlignment="1">
      <alignment horizontal="center" vertical="center"/>
    </xf>
    <xf numFmtId="166" fontId="0" fillId="16" borderId="12" xfId="0" applyFill="1" applyBorder="1" applyAlignment="1">
      <alignment horizontal="center" vertical="center"/>
    </xf>
    <xf numFmtId="167" fontId="16" fillId="16" borderId="13" xfId="0" applyNumberFormat="1" applyFont="1" applyFill="1" applyBorder="1" applyAlignment="1">
      <alignment horizontal="center" vertical="center"/>
    </xf>
    <xf numFmtId="167" fontId="16" fillId="16" borderId="14" xfId="0" applyNumberFormat="1" applyFont="1" applyFill="1" applyBorder="1" applyAlignment="1">
      <alignment horizontal="center" vertical="center"/>
    </xf>
    <xf numFmtId="167" fontId="16" fillId="4" borderId="14" xfId="0" applyNumberFormat="1" applyFont="1" applyFill="1" applyBorder="1" applyAlignment="1">
      <alignment/>
    </xf>
    <xf numFmtId="169" fontId="16" fillId="4" borderId="14" xfId="0" applyNumberFormat="1" applyFont="1" applyFill="1" applyBorder="1" applyAlignment="1">
      <alignment/>
    </xf>
    <xf numFmtId="167" fontId="16" fillId="4" borderId="15" xfId="0" applyNumberFormat="1" applyFont="1" applyFill="1" applyBorder="1" applyAlignment="1">
      <alignment/>
    </xf>
    <xf numFmtId="169" fontId="16" fillId="4" borderId="15" xfId="0" applyNumberFormat="1" applyFont="1" applyFill="1" applyBorder="1" applyAlignment="1">
      <alignment/>
    </xf>
    <xf numFmtId="169" fontId="16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67" fontId="16" fillId="4" borderId="14" xfId="0" applyNumberFormat="1" applyFont="1" applyFill="1" applyBorder="1" applyAlignment="1">
      <alignment horizontal="center"/>
    </xf>
    <xf numFmtId="167" fontId="16" fillId="4" borderId="15" xfId="0" applyNumberFormat="1" applyFont="1" applyFill="1" applyBorder="1" applyAlignment="1">
      <alignment horizontal="center"/>
    </xf>
    <xf numFmtId="168" fontId="11" fillId="24" borderId="11" xfId="0" applyNumberFormat="1" applyFont="1" applyFill="1" applyBorder="1" applyAlignment="1">
      <alignment vertical="center"/>
    </xf>
    <xf numFmtId="168" fontId="11" fillId="4" borderId="11" xfId="0" applyNumberFormat="1" applyFont="1" applyFill="1" applyBorder="1" applyAlignment="1">
      <alignment horizontal="right" vertical="center"/>
    </xf>
    <xf numFmtId="1" fontId="11" fillId="5" borderId="11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 horizontal="center"/>
    </xf>
    <xf numFmtId="166" fontId="7" fillId="0" borderId="0" xfId="0" applyFont="1" applyAlignment="1">
      <alignment vertical="center"/>
    </xf>
    <xf numFmtId="169" fontId="16" fillId="18" borderId="13" xfId="0" applyNumberFormat="1" applyFont="1" applyFill="1" applyBorder="1" applyAlignment="1">
      <alignment horizontal="center" vertical="center"/>
    </xf>
    <xf numFmtId="169" fontId="16" fillId="18" borderId="14" xfId="0" applyNumberFormat="1" applyFont="1" applyFill="1" applyBorder="1" applyAlignment="1">
      <alignment/>
    </xf>
    <xf numFmtId="168" fontId="34" fillId="0" borderId="0" xfId="0" applyNumberFormat="1" applyFont="1" applyAlignment="1">
      <alignment vertical="center"/>
    </xf>
    <xf numFmtId="1" fontId="7" fillId="0" borderId="16" xfId="0" applyNumberFormat="1" applyFont="1" applyBorder="1" applyAlignment="1">
      <alignment vertical="center"/>
    </xf>
    <xf numFmtId="166" fontId="7" fillId="0" borderId="17" xfId="0" applyFont="1" applyBorder="1" applyAlignment="1">
      <alignment horizontal="center"/>
    </xf>
    <xf numFmtId="168" fontId="7" fillId="0" borderId="18" xfId="0" applyNumberFormat="1" applyFont="1" applyBorder="1" applyAlignment="1">
      <alignment horizontal="center"/>
    </xf>
    <xf numFmtId="168" fontId="7" fillId="0" borderId="19" xfId="0" applyNumberFormat="1" applyFont="1" applyBorder="1" applyAlignment="1">
      <alignment horizontal="center"/>
    </xf>
    <xf numFmtId="169" fontId="16" fillId="18" borderId="20" xfId="0" applyNumberFormat="1" applyFont="1" applyFill="1" applyBorder="1" applyAlignment="1">
      <alignment/>
    </xf>
    <xf numFmtId="166" fontId="35" fillId="0" borderId="0" xfId="0" applyFont="1" applyAlignment="1">
      <alignment vertical="center"/>
    </xf>
    <xf numFmtId="1" fontId="7" fillId="25" borderId="11" xfId="0" applyNumberFormat="1" applyFont="1" applyFill="1" applyBorder="1" applyAlignment="1">
      <alignment horizontal="center" vertical="center"/>
    </xf>
    <xf numFmtId="168" fontId="7" fillId="25" borderId="11" xfId="0" applyNumberFormat="1" applyFont="1" applyFill="1" applyBorder="1" applyAlignment="1">
      <alignment horizontal="right" vertical="center"/>
    </xf>
    <xf numFmtId="1" fontId="7" fillId="0" borderId="21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168" fontId="7" fillId="18" borderId="14" xfId="0" applyNumberFormat="1" applyFont="1" applyFill="1" applyBorder="1" applyAlignment="1">
      <alignment vertical="center"/>
    </xf>
    <xf numFmtId="169" fontId="16" fillId="18" borderId="13" xfId="0" applyNumberFormat="1" applyFont="1" applyFill="1" applyBorder="1" applyAlignment="1">
      <alignment/>
    </xf>
    <xf numFmtId="1" fontId="11" fillId="0" borderId="24" xfId="0" applyNumberFormat="1" applyFont="1" applyBorder="1" applyAlignment="1">
      <alignment horizontal="center" vertical="center"/>
    </xf>
    <xf numFmtId="1" fontId="11" fillId="0" borderId="25" xfId="0" applyNumberFormat="1" applyFont="1" applyBorder="1" applyAlignment="1">
      <alignment horizontal="center" vertical="center"/>
    </xf>
    <xf numFmtId="1" fontId="11" fillId="0" borderId="26" xfId="0" applyNumberFormat="1" applyFont="1" applyBorder="1" applyAlignment="1">
      <alignment horizontal="center" vertical="center"/>
    </xf>
    <xf numFmtId="166" fontId="36" fillId="0" borderId="0" xfId="0" applyFont="1" applyAlignment="1">
      <alignment vertical="center"/>
    </xf>
    <xf numFmtId="1" fontId="7" fillId="0" borderId="27" xfId="0" applyNumberFormat="1" applyFont="1" applyBorder="1" applyAlignment="1">
      <alignment horizontal="center" vertical="center"/>
    </xf>
    <xf numFmtId="1" fontId="7" fillId="0" borderId="28" xfId="0" applyNumberFormat="1" applyFont="1" applyBorder="1" applyAlignment="1">
      <alignment horizontal="center" vertical="center"/>
    </xf>
    <xf numFmtId="1" fontId="7" fillId="0" borderId="29" xfId="0" applyNumberFormat="1" applyFont="1" applyBorder="1" applyAlignment="1">
      <alignment horizontal="center" vertical="center"/>
    </xf>
    <xf numFmtId="1" fontId="7" fillId="0" borderId="30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39" fillId="18" borderId="11" xfId="0" applyNumberFormat="1" applyFont="1" applyFill="1" applyBorder="1" applyAlignment="1">
      <alignment horizontal="center" vertical="center"/>
    </xf>
    <xf numFmtId="168" fontId="39" fillId="24" borderId="11" xfId="0" applyNumberFormat="1" applyFont="1" applyFill="1" applyBorder="1" applyAlignment="1">
      <alignment vertical="center"/>
    </xf>
    <xf numFmtId="168" fontId="39" fillId="4" borderId="11" xfId="0" applyNumberFormat="1" applyFont="1" applyFill="1" applyBorder="1" applyAlignment="1">
      <alignment horizontal="right" vertical="center"/>
    </xf>
    <xf numFmtId="1" fontId="39" fillId="5" borderId="11" xfId="0" applyNumberFormat="1" applyFont="1" applyFill="1" applyBorder="1" applyAlignment="1">
      <alignment horizontal="center" vertical="center"/>
    </xf>
    <xf numFmtId="166" fontId="0" fillId="18" borderId="0" xfId="0" applyFont="1" applyFill="1" applyAlignment="1">
      <alignment/>
    </xf>
    <xf numFmtId="166" fontId="7" fillId="0" borderId="0" xfId="0" applyFont="1" applyFill="1" applyAlignment="1">
      <alignment/>
    </xf>
    <xf numFmtId="1" fontId="13" fillId="0" borderId="11" xfId="0" applyNumberFormat="1" applyFont="1" applyBorder="1" applyAlignment="1">
      <alignment horizontal="right" vertical="center"/>
    </xf>
    <xf numFmtId="1" fontId="14" fillId="0" borderId="11" xfId="0" applyNumberFormat="1" applyFont="1" applyBorder="1" applyAlignment="1">
      <alignment horizontal="right" vertical="center"/>
    </xf>
    <xf numFmtId="1" fontId="11" fillId="0" borderId="11" xfId="0" applyNumberFormat="1" applyFont="1" applyBorder="1" applyAlignment="1">
      <alignment horizontal="right" vertical="center"/>
    </xf>
    <xf numFmtId="1" fontId="54" fillId="18" borderId="11" xfId="0" applyNumberFormat="1" applyFont="1" applyFill="1" applyBorder="1" applyAlignment="1">
      <alignment horizontal="center" vertical="center"/>
    </xf>
    <xf numFmtId="168" fontId="54" fillId="24" borderId="11" xfId="0" applyNumberFormat="1" applyFont="1" applyFill="1" applyBorder="1" applyAlignment="1">
      <alignment vertical="center"/>
    </xf>
    <xf numFmtId="168" fontId="54" fillId="4" borderId="11" xfId="0" applyNumberFormat="1" applyFont="1" applyFill="1" applyBorder="1" applyAlignment="1">
      <alignment horizontal="right" vertical="center"/>
    </xf>
    <xf numFmtId="1" fontId="54" fillId="5" borderId="11" xfId="0" applyNumberFormat="1" applyFont="1" applyFill="1" applyBorder="1" applyAlignment="1">
      <alignment horizontal="center" vertical="center"/>
    </xf>
    <xf numFmtId="1" fontId="55" fillId="18" borderId="11" xfId="0" applyNumberFormat="1" applyFont="1" applyFill="1" applyBorder="1" applyAlignment="1">
      <alignment horizontal="center" vertical="center"/>
    </xf>
    <xf numFmtId="168" fontId="55" fillId="24" borderId="11" xfId="0" applyNumberFormat="1" applyFont="1" applyFill="1" applyBorder="1" applyAlignment="1">
      <alignment vertical="center"/>
    </xf>
    <xf numFmtId="168" fontId="55" fillId="4" borderId="11" xfId="0" applyNumberFormat="1" applyFont="1" applyFill="1" applyBorder="1" applyAlignment="1">
      <alignment horizontal="right" vertical="center"/>
    </xf>
    <xf numFmtId="1" fontId="55" fillId="5" borderId="11" xfId="0" applyNumberFormat="1" applyFont="1" applyFill="1" applyBorder="1" applyAlignment="1">
      <alignment horizontal="center" vertical="center"/>
    </xf>
    <xf numFmtId="1" fontId="55" fillId="0" borderId="29" xfId="0" applyNumberFormat="1" applyFont="1" applyBorder="1" applyAlignment="1">
      <alignment horizontal="center" vertical="center"/>
    </xf>
    <xf numFmtId="1" fontId="55" fillId="0" borderId="30" xfId="0" applyNumberFormat="1" applyFont="1" applyBorder="1" applyAlignment="1">
      <alignment horizontal="center" vertical="center"/>
    </xf>
    <xf numFmtId="1" fontId="55" fillId="0" borderId="31" xfId="0" applyNumberFormat="1" applyFont="1" applyBorder="1" applyAlignment="1">
      <alignment horizontal="center" vertical="center"/>
    </xf>
    <xf numFmtId="167" fontId="56" fillId="16" borderId="13" xfId="0" applyNumberFormat="1" applyFont="1" applyFill="1" applyBorder="1" applyAlignment="1">
      <alignment horizontal="center" vertical="center"/>
    </xf>
    <xf numFmtId="169" fontId="56" fillId="18" borderId="14" xfId="0" applyNumberFormat="1" applyFont="1" applyFill="1" applyBorder="1" applyAlignment="1">
      <alignment/>
    </xf>
    <xf numFmtId="167" fontId="56" fillId="16" borderId="14" xfId="0" applyNumberFormat="1" applyFont="1" applyFill="1" applyBorder="1" applyAlignment="1">
      <alignment horizontal="center" vertical="center"/>
    </xf>
    <xf numFmtId="167" fontId="57" fillId="16" borderId="13" xfId="0" applyNumberFormat="1" applyFont="1" applyFill="1" applyBorder="1" applyAlignment="1">
      <alignment horizontal="center" vertical="center"/>
    </xf>
    <xf numFmtId="169" fontId="57" fillId="18" borderId="14" xfId="0" applyNumberFormat="1" applyFont="1" applyFill="1" applyBorder="1" applyAlignment="1">
      <alignment/>
    </xf>
    <xf numFmtId="167" fontId="57" fillId="16" borderId="14" xfId="0" applyNumberFormat="1" applyFont="1" applyFill="1" applyBorder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66" fontId="7" fillId="0" borderId="32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8" fontId="7" fillId="0" borderId="33" xfId="0" applyNumberFormat="1" applyFont="1" applyBorder="1" applyAlignment="1">
      <alignment horizontal="center" vertical="center"/>
    </xf>
    <xf numFmtId="166" fontId="0" fillId="0" borderId="0" xfId="0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การเชื่อมโยง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กราฟแสดงปริมาณฝนรายปี  
สถานี โครงการแม่แตง อ.แม่แตง จ.เชียงใหม่</a:t>
            </a:r>
          </a:p>
        </c:rich>
      </c:tx>
      <c:layout>
        <c:manualLayout>
          <c:xMode val="factor"/>
          <c:yMode val="factor"/>
          <c:x val="0.00175"/>
          <c:y val="0.04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75"/>
          <c:y val="0.20275"/>
          <c:w val="0.861"/>
          <c:h val="0.71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4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ตารางปริมาณน้ำฝนรายปี!$A$4:$A$51</c:f>
              <c:numCache>
                <c:ptCount val="48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2537</c:v>
                </c:pt>
                <c:pt idx="20">
                  <c:v>2538</c:v>
                </c:pt>
                <c:pt idx="21">
                  <c:v>2539</c:v>
                </c:pt>
                <c:pt idx="22">
                  <c:v>2540</c:v>
                </c:pt>
                <c:pt idx="23">
                  <c:v>2541</c:v>
                </c:pt>
                <c:pt idx="24">
                  <c:v>2542</c:v>
                </c:pt>
                <c:pt idx="25">
                  <c:v>2543</c:v>
                </c:pt>
                <c:pt idx="26">
                  <c:v>2544</c:v>
                </c:pt>
                <c:pt idx="27">
                  <c:v>2545</c:v>
                </c:pt>
                <c:pt idx="28">
                  <c:v>2546</c:v>
                </c:pt>
                <c:pt idx="29">
                  <c:v>2547</c:v>
                </c:pt>
                <c:pt idx="30">
                  <c:v>2548</c:v>
                </c:pt>
                <c:pt idx="31">
                  <c:v>2549</c:v>
                </c:pt>
                <c:pt idx="32">
                  <c:v>2550</c:v>
                </c:pt>
                <c:pt idx="33">
                  <c:v>2551</c:v>
                </c:pt>
                <c:pt idx="34">
                  <c:v>2552</c:v>
                </c:pt>
                <c:pt idx="35">
                  <c:v>2553</c:v>
                </c:pt>
                <c:pt idx="36">
                  <c:v>2554</c:v>
                </c:pt>
                <c:pt idx="37">
                  <c:v>2555</c:v>
                </c:pt>
                <c:pt idx="38">
                  <c:v>2556</c:v>
                </c:pt>
                <c:pt idx="39">
                  <c:v>2557</c:v>
                </c:pt>
                <c:pt idx="40">
                  <c:v>2558</c:v>
                </c:pt>
                <c:pt idx="41">
                  <c:v>2559</c:v>
                </c:pt>
                <c:pt idx="42">
                  <c:v>2560</c:v>
                </c:pt>
                <c:pt idx="43">
                  <c:v>2561</c:v>
                </c:pt>
                <c:pt idx="44">
                  <c:v>2562</c:v>
                </c:pt>
                <c:pt idx="45">
                  <c:v>2563</c:v>
                </c:pt>
                <c:pt idx="46">
                  <c:v>2564</c:v>
                </c:pt>
                <c:pt idx="47">
                  <c:v>2565</c:v>
                </c:pt>
              </c:numCache>
            </c:numRef>
          </c:cat>
          <c:val>
            <c:numRef>
              <c:f>ตารางปริมาณน้ำฝนรายปี!$N$4:$N$51</c:f>
              <c:numCache>
                <c:ptCount val="48"/>
                <c:pt idx="0">
                  <c:v>1623.3</c:v>
                </c:pt>
                <c:pt idx="1">
                  <c:v>1036.3</c:v>
                </c:pt>
                <c:pt idx="2">
                  <c:v>0</c:v>
                </c:pt>
                <c:pt idx="3">
                  <c:v>1110.6</c:v>
                </c:pt>
                <c:pt idx="4">
                  <c:v>1130.9</c:v>
                </c:pt>
                <c:pt idx="5">
                  <c:v>1100.4</c:v>
                </c:pt>
                <c:pt idx="6">
                  <c:v>1542.2</c:v>
                </c:pt>
                <c:pt idx="7">
                  <c:v>1107.8</c:v>
                </c:pt>
                <c:pt idx="8">
                  <c:v>1197.5</c:v>
                </c:pt>
                <c:pt idx="9">
                  <c:v>1402.6</c:v>
                </c:pt>
                <c:pt idx="10">
                  <c:v>1246.7</c:v>
                </c:pt>
                <c:pt idx="11">
                  <c:v>1242.9</c:v>
                </c:pt>
                <c:pt idx="12">
                  <c:v>1097.2</c:v>
                </c:pt>
                <c:pt idx="13">
                  <c:v>1415.5</c:v>
                </c:pt>
                <c:pt idx="14">
                  <c:v>1333.7</c:v>
                </c:pt>
                <c:pt idx="15">
                  <c:v>981</c:v>
                </c:pt>
                <c:pt idx="16">
                  <c:v>1096.8</c:v>
                </c:pt>
                <c:pt idx="17">
                  <c:v>1100.6</c:v>
                </c:pt>
                <c:pt idx="18">
                  <c:v>1327.3</c:v>
                </c:pt>
                <c:pt idx="19">
                  <c:v>1577.9</c:v>
                </c:pt>
                <c:pt idx="20">
                  <c:v>1714</c:v>
                </c:pt>
                <c:pt idx="21">
                  <c:v>1216.5</c:v>
                </c:pt>
                <c:pt idx="22">
                  <c:v>999.6</c:v>
                </c:pt>
                <c:pt idx="23">
                  <c:v>1094.4</c:v>
                </c:pt>
                <c:pt idx="24">
                  <c:v>1359.61</c:v>
                </c:pt>
                <c:pt idx="25">
                  <c:v>1364.1</c:v>
                </c:pt>
                <c:pt idx="26">
                  <c:v>1267.4</c:v>
                </c:pt>
                <c:pt idx="27">
                  <c:v>1562</c:v>
                </c:pt>
                <c:pt idx="28">
                  <c:v>878.5</c:v>
                </c:pt>
                <c:pt idx="29">
                  <c:v>1149.86</c:v>
                </c:pt>
                <c:pt idx="30">
                  <c:v>1586.19</c:v>
                </c:pt>
                <c:pt idx="31">
                  <c:v>1590.56</c:v>
                </c:pt>
                <c:pt idx="32">
                  <c:v>1413.5</c:v>
                </c:pt>
                <c:pt idx="33">
                  <c:v>1316.1</c:v>
                </c:pt>
                <c:pt idx="34">
                  <c:v>1354.5679802955665</c:v>
                </c:pt>
                <c:pt idx="35">
                  <c:v>1388.2</c:v>
                </c:pt>
                <c:pt idx="36">
                  <c:v>1371.3000000000002</c:v>
                </c:pt>
                <c:pt idx="37">
                  <c:v>1132.9</c:v>
                </c:pt>
                <c:pt idx="38">
                  <c:v>1386.1</c:v>
                </c:pt>
                <c:pt idx="39">
                  <c:v>1166.2999999999997</c:v>
                </c:pt>
                <c:pt idx="40">
                  <c:v>724.905</c:v>
                </c:pt>
                <c:pt idx="41">
                  <c:v>1178.6000000000001</c:v>
                </c:pt>
                <c:pt idx="42">
                  <c:v>1248.9</c:v>
                </c:pt>
                <c:pt idx="43">
                  <c:v>1431.4999999999998</c:v>
                </c:pt>
                <c:pt idx="44">
                  <c:v>1008.1</c:v>
                </c:pt>
                <c:pt idx="45">
                  <c:v>1127.5</c:v>
                </c:pt>
                <c:pt idx="46">
                  <c:v>1686.4999999999998</c:v>
                </c:pt>
                <c:pt idx="47">
                  <c:v>162.5</c:v>
                </c:pt>
              </c:numCache>
            </c:numRef>
          </c:val>
        </c:ser>
        <c:axId val="50847739"/>
        <c:axId val="54976468"/>
      </c:barChart>
      <c:lineChart>
        <c:grouping val="standard"/>
        <c:varyColors val="0"/>
        <c:ser>
          <c:idx val="1"/>
          <c:order val="1"/>
          <c:tx>
            <c:v>ปริมาณฝนเฉลี่ย 1,272.2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ตารางปริมาณน้ำฝนรายปี!$Q$4:$Q$50</c:f>
              <c:numCache>
                <c:ptCount val="47"/>
                <c:pt idx="0">
                  <c:v>1272.1572511996285</c:v>
                </c:pt>
                <c:pt idx="1">
                  <c:v>1272.1572511996285</c:v>
                </c:pt>
                <c:pt idx="2">
                  <c:v>1272.1572511996285</c:v>
                </c:pt>
                <c:pt idx="3">
                  <c:v>1272.1572511996285</c:v>
                </c:pt>
                <c:pt idx="4">
                  <c:v>1272.1572511996285</c:v>
                </c:pt>
                <c:pt idx="5">
                  <c:v>1272.1572511996285</c:v>
                </c:pt>
                <c:pt idx="6">
                  <c:v>1272.1572511996285</c:v>
                </c:pt>
                <c:pt idx="7">
                  <c:v>1272.1572511996285</c:v>
                </c:pt>
                <c:pt idx="8">
                  <c:v>1272.1572511996285</c:v>
                </c:pt>
                <c:pt idx="9">
                  <c:v>1272.1572511996285</c:v>
                </c:pt>
                <c:pt idx="10">
                  <c:v>1272.1572511996285</c:v>
                </c:pt>
                <c:pt idx="11">
                  <c:v>1272.1572511996285</c:v>
                </c:pt>
                <c:pt idx="12">
                  <c:v>1272.1572511996285</c:v>
                </c:pt>
                <c:pt idx="13">
                  <c:v>1272.1572511996285</c:v>
                </c:pt>
                <c:pt idx="14">
                  <c:v>1272.1572511996285</c:v>
                </c:pt>
                <c:pt idx="15">
                  <c:v>1272.1572511996285</c:v>
                </c:pt>
                <c:pt idx="16">
                  <c:v>1272.1572511996285</c:v>
                </c:pt>
                <c:pt idx="17">
                  <c:v>1272.1572511996285</c:v>
                </c:pt>
                <c:pt idx="18">
                  <c:v>1272.1572511996285</c:v>
                </c:pt>
                <c:pt idx="19">
                  <c:v>1272.1572511996285</c:v>
                </c:pt>
                <c:pt idx="20">
                  <c:v>1272.1572511996285</c:v>
                </c:pt>
                <c:pt idx="21">
                  <c:v>1272.1572511996285</c:v>
                </c:pt>
                <c:pt idx="22">
                  <c:v>1272.1572511996285</c:v>
                </c:pt>
                <c:pt idx="23">
                  <c:v>1272.1572511996285</c:v>
                </c:pt>
                <c:pt idx="24">
                  <c:v>1272.1572511996285</c:v>
                </c:pt>
                <c:pt idx="25">
                  <c:v>1272.1572511996285</c:v>
                </c:pt>
                <c:pt idx="26">
                  <c:v>1272.1572511996285</c:v>
                </c:pt>
                <c:pt idx="27">
                  <c:v>1272.1572511996285</c:v>
                </c:pt>
                <c:pt idx="28">
                  <c:v>1272.1572511996285</c:v>
                </c:pt>
                <c:pt idx="29">
                  <c:v>1272.1572511996285</c:v>
                </c:pt>
                <c:pt idx="30">
                  <c:v>1272.1572511996285</c:v>
                </c:pt>
                <c:pt idx="31">
                  <c:v>1272.1572511996285</c:v>
                </c:pt>
                <c:pt idx="32">
                  <c:v>1272.1572511996285</c:v>
                </c:pt>
                <c:pt idx="33">
                  <c:v>1272.1572511996285</c:v>
                </c:pt>
                <c:pt idx="34">
                  <c:v>1272.1572511996285</c:v>
                </c:pt>
                <c:pt idx="35">
                  <c:v>1272.1572511996285</c:v>
                </c:pt>
                <c:pt idx="36">
                  <c:v>1272.1572511996285</c:v>
                </c:pt>
                <c:pt idx="37">
                  <c:v>1272.1572511996285</c:v>
                </c:pt>
                <c:pt idx="38">
                  <c:v>1272.1572511996285</c:v>
                </c:pt>
                <c:pt idx="39">
                  <c:v>1272.1572511996285</c:v>
                </c:pt>
                <c:pt idx="40">
                  <c:v>1272.1572511996285</c:v>
                </c:pt>
                <c:pt idx="41">
                  <c:v>1272.1572511996285</c:v>
                </c:pt>
                <c:pt idx="42">
                  <c:v>1272.1572511996285</c:v>
                </c:pt>
                <c:pt idx="43">
                  <c:v>1272.1572511996285</c:v>
                </c:pt>
                <c:pt idx="44">
                  <c:v>1272.1572511996285</c:v>
                </c:pt>
                <c:pt idx="45">
                  <c:v>1272.1572511996285</c:v>
                </c:pt>
                <c:pt idx="46">
                  <c:v>1272.1572511996285</c:v>
                </c:pt>
              </c:numCache>
            </c:numRef>
          </c:val>
          <c:smooth val="0"/>
        </c:ser>
        <c:axId val="50847739"/>
        <c:axId val="54976468"/>
      </c:lineChart>
      <c:catAx>
        <c:axId val="50847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4976468"/>
        <c:crosses val="autoZero"/>
        <c:auto val="1"/>
        <c:lblOffset val="100"/>
        <c:tickLblSkip val="2"/>
        <c:noMultiLvlLbl val="0"/>
      </c:catAx>
      <c:valAx>
        <c:axId val="54976468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0847739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14"/>
          <c:y val="0.3775"/>
          <c:w val="0.43875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โครงการแม่แตง อ.แม่แตง จ.เชียงใหม่</a:t>
            </a:r>
          </a:p>
        </c:rich>
      </c:tx>
      <c:layout>
        <c:manualLayout>
          <c:xMode val="factor"/>
          <c:yMode val="factor"/>
          <c:x val="-0.024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3"/>
          <c:w val="0.72825"/>
          <c:h val="0.73075"/>
        </c:manualLayout>
      </c:layout>
      <c:lineChart>
        <c:grouping val="standard"/>
        <c:varyColors val="0"/>
        <c:ser>
          <c:idx val="9"/>
          <c:order val="0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ฝายแม่แตง!$B$50:$M$50</c:f>
              <c:numCache/>
            </c:numRef>
          </c:val>
          <c:smooth val="0"/>
        </c:ser>
        <c:ser>
          <c:idx val="0"/>
          <c:order val="1"/>
          <c:tx>
            <c:v>2551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ฝายแม่แตง!$B$51:$M$51</c:f>
              <c:numCache/>
            </c:numRef>
          </c:val>
          <c:smooth val="0"/>
        </c:ser>
        <c:ser>
          <c:idx val="1"/>
          <c:order val="2"/>
          <c:tx>
            <c:v>2552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ฝายแม่แตง!$B$52:$M$52</c:f>
              <c:numCache/>
            </c:numRef>
          </c:val>
          <c:smooth val="0"/>
        </c:ser>
        <c:ser>
          <c:idx val="11"/>
          <c:order val="3"/>
          <c:tx>
            <c:v>2553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ฝายแม่แตง!$B$53:$M$53</c:f>
              <c:numCache/>
            </c:numRef>
          </c:val>
          <c:smooth val="0"/>
        </c:ser>
        <c:ser>
          <c:idx val="12"/>
          <c:order val="4"/>
          <c:tx>
            <c:v>2554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ฝายแม่แตง!$B$54:$M$54</c:f>
              <c:numCache/>
            </c:numRef>
          </c:val>
          <c:smooth val="0"/>
        </c:ser>
        <c:ser>
          <c:idx val="13"/>
          <c:order val="5"/>
          <c:tx>
            <c:v>2555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ฝายแม่แตง!$B$55:$M$55</c:f>
              <c:numCache/>
            </c:numRef>
          </c:val>
          <c:smooth val="0"/>
        </c:ser>
        <c:ser>
          <c:idx val="14"/>
          <c:order val="6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ฝายแม่แตง!$B$56:$M$56</c:f>
              <c:numCache/>
            </c:numRef>
          </c:val>
          <c:smooth val="0"/>
        </c:ser>
        <c:ser>
          <c:idx val="15"/>
          <c:order val="7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ฝายแม่แตง!$B$57:$M$57</c:f>
              <c:numCache/>
            </c:numRef>
          </c:val>
          <c:smooth val="0"/>
        </c:ser>
        <c:ser>
          <c:idx val="2"/>
          <c:order val="8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ฝายแม่แตง!$B$58:$M$58</c:f>
              <c:numCache/>
            </c:numRef>
          </c:val>
          <c:smooth val="0"/>
        </c:ser>
        <c:ser>
          <c:idx val="3"/>
          <c:order val="9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ฝายแม่แตง!$B$59:$M$59</c:f>
              <c:numCache/>
            </c:numRef>
          </c:val>
          <c:smooth val="0"/>
        </c:ser>
        <c:ser>
          <c:idx val="4"/>
          <c:order val="10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ฝายแม่แตง!$B$60:$M$60</c:f>
              <c:numCache/>
            </c:numRef>
          </c:val>
          <c:smooth val="0"/>
        </c:ser>
        <c:ser>
          <c:idx val="5"/>
          <c:order val="11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ฝายแม่แตง!$B$61:$M$61</c:f>
              <c:numCache/>
            </c:numRef>
          </c:val>
          <c:smooth val="0"/>
        </c:ser>
        <c:ser>
          <c:idx val="6"/>
          <c:order val="12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ฝายแม่แตง!$B$62:$M$62</c:f>
              <c:numCache/>
            </c:numRef>
          </c:val>
          <c:smooth val="0"/>
        </c:ser>
        <c:ser>
          <c:idx val="16"/>
          <c:order val="13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ฝายแม่แตง!$B$63:$M$63</c:f>
              <c:numCache/>
            </c:numRef>
          </c:val>
          <c:smooth val="0"/>
        </c:ser>
        <c:ser>
          <c:idx val="10"/>
          <c:order val="14"/>
          <c:tx>
            <c:v>เฉลี่ย2518-2563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ฝายแม่แตง!$B$69:$M$69</c:f>
              <c:numCache/>
            </c:numRef>
          </c:val>
          <c:smooth val="0"/>
        </c:ser>
        <c:ser>
          <c:idx val="7"/>
          <c:order val="15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ฝายแม่แตง!$B$64:$M$64</c:f>
              <c:numCache/>
            </c:numRef>
          </c:val>
          <c:smooth val="0"/>
        </c:ser>
        <c:ser>
          <c:idx val="8"/>
          <c:order val="16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ฝายแม่แตง!$B$65:$M$65</c:f>
              <c:numCache/>
            </c:numRef>
          </c:val>
          <c:smooth val="0"/>
        </c:ser>
        <c:marker val="1"/>
        <c:axId val="25026165"/>
        <c:axId val="23908894"/>
      </c:lineChart>
      <c:catAx>
        <c:axId val="25026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23908894"/>
        <c:crosses val="autoZero"/>
        <c:auto val="1"/>
        <c:lblOffset val="100"/>
        <c:tickLblSkip val="1"/>
        <c:noMultiLvlLbl val="0"/>
      </c:catAx>
      <c:valAx>
        <c:axId val="23908894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2502616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"/>
          <c:y val="0.19875"/>
          <c:w val="0.1615"/>
          <c:h val="0.7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28575</xdr:colOff>
      <xdr:row>46</xdr:row>
      <xdr:rowOff>85725</xdr:rowOff>
    </xdr:from>
    <xdr:to>
      <xdr:col>17</xdr:col>
      <xdr:colOff>514350</xdr:colOff>
      <xdr:row>46</xdr:row>
      <xdr:rowOff>85725</xdr:rowOff>
    </xdr:to>
    <xdr:sp>
      <xdr:nvSpPr>
        <xdr:cNvPr id="1" name="Line 5"/>
        <xdr:cNvSpPr>
          <a:spLocks/>
        </xdr:cNvSpPr>
      </xdr:nvSpPr>
      <xdr:spPr>
        <a:xfrm flipH="1">
          <a:off x="7410450" y="9601200"/>
          <a:ext cx="48577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62675"/>
    <xdr:graphicFrame>
      <xdr:nvGraphicFramePr>
        <xdr:cNvPr id="1" name="Shape 1025"/>
        <xdr:cNvGraphicFramePr/>
      </xdr:nvGraphicFramePr>
      <xdr:xfrm>
        <a:off x="0" y="0"/>
        <a:ext cx="87630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71"/>
  <sheetViews>
    <sheetView tabSelected="1" zoomScalePageLayoutView="0" workbookViewId="0" topLeftCell="A40">
      <selection activeCell="B53" sqref="B53:O55"/>
    </sheetView>
  </sheetViews>
  <sheetFormatPr defaultColWidth="9.7109375" defaultRowHeight="12.75"/>
  <cols>
    <col min="1" max="1" width="5.28125" style="4" customWidth="1"/>
    <col min="2" max="13" width="6.28125" style="5" customWidth="1"/>
    <col min="14" max="14" width="6.28125" style="6" customWidth="1"/>
    <col min="15" max="15" width="6.28125" style="7" customWidth="1"/>
    <col min="16" max="16" width="7.7109375" style="1" customWidth="1"/>
    <col min="17" max="16384" width="9.7109375" style="1" customWidth="1"/>
  </cols>
  <sheetData>
    <row r="1" spans="1:15" ht="30" customHeight="1">
      <c r="A1" s="9" t="s">
        <v>0</v>
      </c>
      <c r="B1" s="10"/>
      <c r="C1" s="10"/>
      <c r="D1" s="10"/>
      <c r="E1" s="10"/>
      <c r="F1" s="10"/>
      <c r="G1" s="11"/>
      <c r="H1" s="10"/>
      <c r="I1" s="10"/>
      <c r="J1" s="10"/>
      <c r="K1" s="10"/>
      <c r="L1" s="10"/>
      <c r="M1" s="10"/>
      <c r="N1" s="10"/>
      <c r="O1" s="12"/>
    </row>
    <row r="2" spans="1:15" s="2" customFormat="1" ht="24" customHeight="1">
      <c r="A2" s="96" t="s">
        <v>23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22" s="2" customFormat="1" ht="18" customHeight="1">
      <c r="A3" s="15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 t="s">
        <v>12</v>
      </c>
      <c r="L3" s="18" t="s">
        <v>13</v>
      </c>
      <c r="M3" s="18" t="s">
        <v>14</v>
      </c>
      <c r="N3" s="13" t="s">
        <v>15</v>
      </c>
      <c r="O3" s="26" t="s">
        <v>16</v>
      </c>
      <c r="P3" s="97" t="s">
        <v>25</v>
      </c>
      <c r="Q3" s="98"/>
      <c r="R3" s="98"/>
      <c r="T3" s="44"/>
      <c r="U3" s="44"/>
      <c r="V3" s="44"/>
    </row>
    <row r="4" spans="1:20" s="2" customFormat="1" ht="15.75" customHeight="1">
      <c r="A4" s="14">
        <v>2518</v>
      </c>
      <c r="B4" s="16">
        <v>0</v>
      </c>
      <c r="C4" s="16">
        <v>144.3</v>
      </c>
      <c r="D4" s="16">
        <v>164.3</v>
      </c>
      <c r="E4" s="16">
        <v>299.3</v>
      </c>
      <c r="F4" s="16">
        <v>447.4</v>
      </c>
      <c r="G4" s="16">
        <v>284.4</v>
      </c>
      <c r="H4" s="16">
        <v>135.1</v>
      </c>
      <c r="I4" s="16">
        <v>66.9</v>
      </c>
      <c r="J4" s="16">
        <v>74.8</v>
      </c>
      <c r="K4" s="16">
        <v>0</v>
      </c>
      <c r="L4" s="16">
        <v>3.8</v>
      </c>
      <c r="M4" s="16">
        <v>3</v>
      </c>
      <c r="N4" s="25">
        <v>1623.3</v>
      </c>
      <c r="O4" s="27">
        <v>110</v>
      </c>
      <c r="Q4" s="37">
        <f aca="true" t="shared" si="0" ref="Q4:Q50">$N$54</f>
        <v>1272.1572511996285</v>
      </c>
      <c r="T4" s="37"/>
    </row>
    <row r="5" spans="1:20" s="2" customFormat="1" ht="15.75" customHeight="1">
      <c r="A5" s="14">
        <f>A4+1</f>
        <v>2519</v>
      </c>
      <c r="B5" s="16">
        <v>13.8</v>
      </c>
      <c r="C5" s="16">
        <v>123.2</v>
      </c>
      <c r="D5" s="16">
        <v>146</v>
      </c>
      <c r="E5" s="16">
        <v>188.7</v>
      </c>
      <c r="F5" s="16">
        <v>194.6</v>
      </c>
      <c r="G5" s="16">
        <v>128.3</v>
      </c>
      <c r="H5" s="16">
        <v>167.9</v>
      </c>
      <c r="I5" s="16">
        <v>0</v>
      </c>
      <c r="J5" s="16">
        <v>17</v>
      </c>
      <c r="K5" s="16">
        <v>56.8</v>
      </c>
      <c r="L5" s="16">
        <v>0</v>
      </c>
      <c r="M5" s="16">
        <v>0</v>
      </c>
      <c r="N5" s="25">
        <v>1036.3</v>
      </c>
      <c r="O5" s="27">
        <v>87</v>
      </c>
      <c r="Q5" s="37">
        <f t="shared" si="0"/>
        <v>1272.1572511996285</v>
      </c>
      <c r="T5" s="37"/>
    </row>
    <row r="6" spans="1:20" s="2" customFormat="1" ht="15.75" customHeight="1">
      <c r="A6" s="14">
        <f aca="true" t="shared" si="1" ref="A6:A50">A5+1</f>
        <v>2520</v>
      </c>
      <c r="B6" s="16">
        <v>39.3</v>
      </c>
      <c r="C6" s="16">
        <v>85</v>
      </c>
      <c r="D6" s="16" t="s">
        <v>21</v>
      </c>
      <c r="E6" s="16">
        <v>146.8</v>
      </c>
      <c r="F6" s="16">
        <v>178.2</v>
      </c>
      <c r="G6" s="16">
        <v>280.5</v>
      </c>
      <c r="H6" s="16">
        <v>79.5</v>
      </c>
      <c r="I6" s="16">
        <v>0</v>
      </c>
      <c r="J6" s="16">
        <v>44.7</v>
      </c>
      <c r="K6" s="16">
        <v>66</v>
      </c>
      <c r="L6" s="16">
        <v>38.3</v>
      </c>
      <c r="M6" s="16">
        <v>0</v>
      </c>
      <c r="N6" s="25" t="s">
        <v>21</v>
      </c>
      <c r="O6" s="27" t="s">
        <v>21</v>
      </c>
      <c r="Q6" s="37">
        <f t="shared" si="0"/>
        <v>1272.1572511996285</v>
      </c>
      <c r="T6" s="37"/>
    </row>
    <row r="7" spans="1:20" s="2" customFormat="1" ht="15.75" customHeight="1">
      <c r="A7" s="14">
        <f t="shared" si="1"/>
        <v>2521</v>
      </c>
      <c r="B7" s="16">
        <v>30</v>
      </c>
      <c r="C7" s="16">
        <v>111.5</v>
      </c>
      <c r="D7" s="16">
        <v>100.4</v>
      </c>
      <c r="E7" s="16">
        <v>328.7</v>
      </c>
      <c r="F7" s="16">
        <v>280.9</v>
      </c>
      <c r="G7" s="16">
        <v>166.6</v>
      </c>
      <c r="H7" s="16">
        <v>157</v>
      </c>
      <c r="I7" s="16">
        <v>23.2</v>
      </c>
      <c r="J7" s="16">
        <v>2.6</v>
      </c>
      <c r="K7" s="16">
        <v>0</v>
      </c>
      <c r="L7" s="16">
        <v>0</v>
      </c>
      <c r="M7" s="16">
        <v>10.2</v>
      </c>
      <c r="N7" s="25">
        <v>1110.6</v>
      </c>
      <c r="O7" s="27">
        <v>112</v>
      </c>
      <c r="Q7" s="37">
        <f t="shared" si="0"/>
        <v>1272.1572511996285</v>
      </c>
      <c r="T7" s="37"/>
    </row>
    <row r="8" spans="1:20" s="2" customFormat="1" ht="15.75" customHeight="1">
      <c r="A8" s="14">
        <f t="shared" si="1"/>
        <v>2522</v>
      </c>
      <c r="B8" s="16">
        <v>42.5</v>
      </c>
      <c r="C8" s="16">
        <v>183.8</v>
      </c>
      <c r="D8" s="16">
        <v>358.7</v>
      </c>
      <c r="E8" s="16">
        <v>55.8</v>
      </c>
      <c r="F8" s="16">
        <v>270.4</v>
      </c>
      <c r="G8" s="16">
        <v>89.8</v>
      </c>
      <c r="H8" s="16">
        <v>86.1</v>
      </c>
      <c r="I8" s="16">
        <v>0</v>
      </c>
      <c r="J8" s="16">
        <v>0</v>
      </c>
      <c r="K8" s="16">
        <v>0</v>
      </c>
      <c r="L8" s="16">
        <v>0</v>
      </c>
      <c r="M8" s="16">
        <v>43.8</v>
      </c>
      <c r="N8" s="25">
        <v>1130.9</v>
      </c>
      <c r="O8" s="27">
        <v>109</v>
      </c>
      <c r="Q8" s="37">
        <f t="shared" si="0"/>
        <v>1272.1572511996285</v>
      </c>
      <c r="T8" s="37"/>
    </row>
    <row r="9" spans="1:20" s="2" customFormat="1" ht="15.75" customHeight="1">
      <c r="A9" s="14">
        <f t="shared" si="1"/>
        <v>2523</v>
      </c>
      <c r="B9" s="16">
        <v>17.7</v>
      </c>
      <c r="C9" s="16">
        <v>162.5</v>
      </c>
      <c r="D9" s="16">
        <v>134.2</v>
      </c>
      <c r="E9" s="16">
        <v>241.8</v>
      </c>
      <c r="F9" s="16">
        <v>201.6</v>
      </c>
      <c r="G9" s="16">
        <v>212.4</v>
      </c>
      <c r="H9" s="16">
        <v>46.4</v>
      </c>
      <c r="I9" s="16">
        <v>15.8</v>
      </c>
      <c r="J9" s="16">
        <v>62.6</v>
      </c>
      <c r="K9" s="16">
        <v>0.8</v>
      </c>
      <c r="L9" s="16">
        <v>0</v>
      </c>
      <c r="M9" s="16">
        <v>4.6</v>
      </c>
      <c r="N9" s="25">
        <v>1100.4</v>
      </c>
      <c r="O9" s="27">
        <v>119</v>
      </c>
      <c r="Q9" s="37">
        <f t="shared" si="0"/>
        <v>1272.1572511996285</v>
      </c>
      <c r="T9" s="37"/>
    </row>
    <row r="10" spans="1:20" s="2" customFormat="1" ht="15.75" customHeight="1">
      <c r="A10" s="14">
        <f t="shared" si="1"/>
        <v>2524</v>
      </c>
      <c r="B10" s="16">
        <v>41.6</v>
      </c>
      <c r="C10" s="16">
        <v>340.5</v>
      </c>
      <c r="D10" s="16">
        <v>185.2</v>
      </c>
      <c r="E10" s="16">
        <v>315.9</v>
      </c>
      <c r="F10" s="16">
        <v>199.3</v>
      </c>
      <c r="G10" s="16">
        <v>225.6</v>
      </c>
      <c r="H10" s="16">
        <v>75.8</v>
      </c>
      <c r="I10" s="16">
        <v>101.9</v>
      </c>
      <c r="J10" s="16">
        <v>52.4</v>
      </c>
      <c r="K10" s="16">
        <v>4</v>
      </c>
      <c r="L10" s="16">
        <v>0</v>
      </c>
      <c r="M10" s="16">
        <v>0</v>
      </c>
      <c r="N10" s="25">
        <v>1542.2</v>
      </c>
      <c r="O10" s="27">
        <v>144</v>
      </c>
      <c r="Q10" s="37">
        <f t="shared" si="0"/>
        <v>1272.1572511996285</v>
      </c>
      <c r="T10" s="37"/>
    </row>
    <row r="11" spans="1:20" s="2" customFormat="1" ht="15.75" customHeight="1">
      <c r="A11" s="14">
        <f t="shared" si="1"/>
        <v>2525</v>
      </c>
      <c r="B11" s="16">
        <v>64.5</v>
      </c>
      <c r="C11" s="16">
        <v>146.2</v>
      </c>
      <c r="D11" s="16">
        <v>153.7</v>
      </c>
      <c r="E11" s="16">
        <v>123.9</v>
      </c>
      <c r="F11" s="16">
        <v>195.9</v>
      </c>
      <c r="G11" s="16">
        <v>324.5</v>
      </c>
      <c r="H11" s="16">
        <v>69.6</v>
      </c>
      <c r="I11" s="16">
        <v>27.6</v>
      </c>
      <c r="J11" s="16">
        <v>0</v>
      </c>
      <c r="K11" s="16">
        <v>1.6</v>
      </c>
      <c r="L11" s="16">
        <v>0</v>
      </c>
      <c r="M11" s="16">
        <v>0.3</v>
      </c>
      <c r="N11" s="25">
        <v>1107.8</v>
      </c>
      <c r="O11" s="27">
        <v>122</v>
      </c>
      <c r="Q11" s="37">
        <f t="shared" si="0"/>
        <v>1272.1572511996285</v>
      </c>
      <c r="T11" s="37"/>
    </row>
    <row r="12" spans="1:20" s="2" customFormat="1" ht="15.75" customHeight="1">
      <c r="A12" s="14">
        <f t="shared" si="1"/>
        <v>2526</v>
      </c>
      <c r="B12" s="16">
        <v>9.3</v>
      </c>
      <c r="C12" s="16">
        <v>86.9</v>
      </c>
      <c r="D12" s="16">
        <v>188.5</v>
      </c>
      <c r="E12" s="16">
        <v>136</v>
      </c>
      <c r="F12" s="16">
        <v>299.2</v>
      </c>
      <c r="G12" s="16">
        <v>187.9</v>
      </c>
      <c r="H12" s="16">
        <v>90.9</v>
      </c>
      <c r="I12" s="16">
        <v>172.5</v>
      </c>
      <c r="J12" s="16">
        <v>21.6</v>
      </c>
      <c r="K12" s="16">
        <v>0</v>
      </c>
      <c r="L12" s="16">
        <v>4.7</v>
      </c>
      <c r="M12" s="16">
        <v>0</v>
      </c>
      <c r="N12" s="25">
        <v>1197.5</v>
      </c>
      <c r="O12" s="27">
        <v>125</v>
      </c>
      <c r="Q12" s="37">
        <f t="shared" si="0"/>
        <v>1272.1572511996285</v>
      </c>
      <c r="T12" s="37"/>
    </row>
    <row r="13" spans="1:20" s="2" customFormat="1" ht="15.75" customHeight="1">
      <c r="A13" s="14">
        <f t="shared" si="1"/>
        <v>2527</v>
      </c>
      <c r="B13" s="16">
        <v>19</v>
      </c>
      <c r="C13" s="16">
        <v>175.3</v>
      </c>
      <c r="D13" s="16">
        <v>214.2</v>
      </c>
      <c r="E13" s="16">
        <v>182.3</v>
      </c>
      <c r="F13" s="16">
        <v>317.6</v>
      </c>
      <c r="G13" s="16">
        <v>229.7</v>
      </c>
      <c r="H13" s="16">
        <v>264.5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25">
        <v>1402.6</v>
      </c>
      <c r="O13" s="27">
        <v>122</v>
      </c>
      <c r="Q13" s="37">
        <f t="shared" si="0"/>
        <v>1272.1572511996285</v>
      </c>
      <c r="T13" s="37"/>
    </row>
    <row r="14" spans="1:20" s="2" customFormat="1" ht="15.75" customHeight="1">
      <c r="A14" s="14">
        <f t="shared" si="1"/>
        <v>2528</v>
      </c>
      <c r="B14" s="16">
        <v>37.7</v>
      </c>
      <c r="C14" s="16">
        <v>123.3</v>
      </c>
      <c r="D14" s="16">
        <v>220.9</v>
      </c>
      <c r="E14" s="16">
        <v>175</v>
      </c>
      <c r="F14" s="16">
        <v>181.3</v>
      </c>
      <c r="G14" s="16">
        <v>207.6</v>
      </c>
      <c r="H14" s="16">
        <v>164.6</v>
      </c>
      <c r="I14" s="16">
        <v>136.3</v>
      </c>
      <c r="J14" s="16">
        <v>0</v>
      </c>
      <c r="K14" s="16">
        <v>0</v>
      </c>
      <c r="L14" s="16">
        <v>0</v>
      </c>
      <c r="M14" s="16">
        <v>0</v>
      </c>
      <c r="N14" s="25">
        <v>1246.7</v>
      </c>
      <c r="O14" s="27">
        <v>117</v>
      </c>
      <c r="Q14" s="37">
        <f t="shared" si="0"/>
        <v>1272.1572511996285</v>
      </c>
      <c r="T14" s="37"/>
    </row>
    <row r="15" spans="1:20" s="2" customFormat="1" ht="15.75" customHeight="1">
      <c r="A15" s="14">
        <f t="shared" si="1"/>
        <v>2529</v>
      </c>
      <c r="B15" s="16">
        <v>88.7</v>
      </c>
      <c r="C15" s="16">
        <v>190.2</v>
      </c>
      <c r="D15" s="16">
        <v>109.3</v>
      </c>
      <c r="E15" s="16">
        <v>242.4</v>
      </c>
      <c r="F15" s="16">
        <v>181.4</v>
      </c>
      <c r="G15" s="16">
        <v>186.4</v>
      </c>
      <c r="H15" s="16">
        <v>81.6</v>
      </c>
      <c r="I15" s="16">
        <v>18.4</v>
      </c>
      <c r="J15" s="16">
        <v>106.3</v>
      </c>
      <c r="K15" s="16">
        <v>1</v>
      </c>
      <c r="L15" s="16">
        <v>19</v>
      </c>
      <c r="M15" s="16">
        <v>28.2</v>
      </c>
      <c r="N15" s="25">
        <v>1242.9</v>
      </c>
      <c r="O15" s="27">
        <v>137</v>
      </c>
      <c r="Q15" s="37">
        <f t="shared" si="0"/>
        <v>1272.1572511996285</v>
      </c>
      <c r="T15" s="37"/>
    </row>
    <row r="16" spans="1:20" s="2" customFormat="1" ht="15.75" customHeight="1">
      <c r="A16" s="14">
        <f t="shared" si="1"/>
        <v>2530</v>
      </c>
      <c r="B16" s="16">
        <v>29.5</v>
      </c>
      <c r="C16" s="16">
        <v>50.3</v>
      </c>
      <c r="D16" s="16">
        <v>179.3</v>
      </c>
      <c r="E16" s="16">
        <v>146.3</v>
      </c>
      <c r="F16" s="16">
        <v>327.2</v>
      </c>
      <c r="G16" s="16">
        <v>198.9</v>
      </c>
      <c r="H16" s="16">
        <v>67.5</v>
      </c>
      <c r="I16" s="16">
        <v>86</v>
      </c>
      <c r="J16" s="16">
        <v>0</v>
      </c>
      <c r="K16" s="16">
        <v>0</v>
      </c>
      <c r="L16" s="16">
        <v>12.2</v>
      </c>
      <c r="M16" s="16">
        <v>0</v>
      </c>
      <c r="N16" s="25">
        <v>1097.2</v>
      </c>
      <c r="O16" s="27">
        <v>119</v>
      </c>
      <c r="Q16" s="37">
        <f t="shared" si="0"/>
        <v>1272.1572511996285</v>
      </c>
      <c r="T16" s="37"/>
    </row>
    <row r="17" spans="1:20" s="2" customFormat="1" ht="15.75" customHeight="1">
      <c r="A17" s="14">
        <f t="shared" si="1"/>
        <v>2531</v>
      </c>
      <c r="B17" s="16">
        <v>109.3</v>
      </c>
      <c r="C17" s="16">
        <v>167.9</v>
      </c>
      <c r="D17" s="16">
        <v>280.8</v>
      </c>
      <c r="E17" s="16">
        <v>288.3</v>
      </c>
      <c r="F17" s="16">
        <v>271.4</v>
      </c>
      <c r="G17" s="16">
        <v>128.4</v>
      </c>
      <c r="H17" s="16">
        <v>85.9</v>
      </c>
      <c r="I17" s="16">
        <v>66.5</v>
      </c>
      <c r="J17" s="16">
        <v>0</v>
      </c>
      <c r="K17" s="16">
        <v>2.2</v>
      </c>
      <c r="L17" s="16">
        <v>0</v>
      </c>
      <c r="M17" s="16">
        <v>14.8</v>
      </c>
      <c r="N17" s="25">
        <v>1415.5</v>
      </c>
      <c r="O17" s="27">
        <v>141</v>
      </c>
      <c r="Q17" s="37">
        <f t="shared" si="0"/>
        <v>1272.1572511996285</v>
      </c>
      <c r="T17" s="37"/>
    </row>
    <row r="18" spans="1:20" s="2" customFormat="1" ht="15.75" customHeight="1">
      <c r="A18" s="14">
        <f t="shared" si="1"/>
        <v>2532</v>
      </c>
      <c r="B18" s="16">
        <v>17.1</v>
      </c>
      <c r="C18" s="16">
        <v>160.3</v>
      </c>
      <c r="D18" s="16">
        <v>196.9</v>
      </c>
      <c r="E18" s="16">
        <v>306.6</v>
      </c>
      <c r="F18" s="16">
        <v>180.1</v>
      </c>
      <c r="G18" s="16">
        <v>252.5</v>
      </c>
      <c r="H18" s="16">
        <v>125.6</v>
      </c>
      <c r="I18" s="16">
        <v>69.9</v>
      </c>
      <c r="J18" s="16">
        <v>0</v>
      </c>
      <c r="K18" s="16">
        <v>2.9</v>
      </c>
      <c r="L18" s="16">
        <v>21.8</v>
      </c>
      <c r="M18" s="16">
        <v>0</v>
      </c>
      <c r="N18" s="25">
        <v>1333.7</v>
      </c>
      <c r="O18" s="27">
        <v>120</v>
      </c>
      <c r="Q18" s="37">
        <f t="shared" si="0"/>
        <v>1272.1572511996285</v>
      </c>
      <c r="T18" s="37"/>
    </row>
    <row r="19" spans="1:20" s="2" customFormat="1" ht="15.75" customHeight="1">
      <c r="A19" s="14">
        <f t="shared" si="1"/>
        <v>2533</v>
      </c>
      <c r="B19" s="16">
        <v>29.2</v>
      </c>
      <c r="C19" s="16">
        <v>178.5</v>
      </c>
      <c r="D19" s="16">
        <v>125.5</v>
      </c>
      <c r="E19" s="16">
        <v>145.7</v>
      </c>
      <c r="F19" s="16">
        <v>211.3</v>
      </c>
      <c r="G19" s="16">
        <v>129.8</v>
      </c>
      <c r="H19" s="16">
        <v>132.7</v>
      </c>
      <c r="I19" s="16">
        <v>36.3</v>
      </c>
      <c r="J19" s="16">
        <v>0</v>
      </c>
      <c r="K19" s="16">
        <v>0</v>
      </c>
      <c r="L19" s="16">
        <v>0</v>
      </c>
      <c r="M19" s="16">
        <v>0</v>
      </c>
      <c r="N19" s="25">
        <v>981</v>
      </c>
      <c r="O19" s="27">
        <v>111</v>
      </c>
      <c r="Q19" s="37">
        <f t="shared" si="0"/>
        <v>1272.1572511996285</v>
      </c>
      <c r="T19" s="37"/>
    </row>
    <row r="20" spans="1:20" s="2" customFormat="1" ht="15.75" customHeight="1">
      <c r="A20" s="14">
        <f t="shared" si="1"/>
        <v>2534</v>
      </c>
      <c r="B20" s="16">
        <v>66.4</v>
      </c>
      <c r="C20" s="16">
        <v>106.5</v>
      </c>
      <c r="D20" s="16">
        <v>200.7</v>
      </c>
      <c r="E20" s="16">
        <v>173.4</v>
      </c>
      <c r="F20" s="16">
        <v>306.3</v>
      </c>
      <c r="G20" s="16">
        <v>159.3</v>
      </c>
      <c r="H20" s="16">
        <v>111.9</v>
      </c>
      <c r="I20" s="16">
        <v>86</v>
      </c>
      <c r="J20" s="16">
        <v>6.2</v>
      </c>
      <c r="K20" s="16">
        <v>0</v>
      </c>
      <c r="L20" s="16">
        <v>23.5</v>
      </c>
      <c r="M20" s="16">
        <v>0</v>
      </c>
      <c r="N20" s="25">
        <v>1096.8</v>
      </c>
      <c r="O20" s="27">
        <v>112</v>
      </c>
      <c r="Q20" s="37">
        <f t="shared" si="0"/>
        <v>1272.1572511996285</v>
      </c>
      <c r="T20" s="37"/>
    </row>
    <row r="21" spans="1:20" s="2" customFormat="1" ht="15.75" customHeight="1">
      <c r="A21" s="14">
        <f t="shared" si="1"/>
        <v>2535</v>
      </c>
      <c r="B21" s="16">
        <v>3.4</v>
      </c>
      <c r="C21" s="16">
        <v>28.8</v>
      </c>
      <c r="D21" s="16">
        <v>67.6</v>
      </c>
      <c r="E21" s="16">
        <v>295.5</v>
      </c>
      <c r="F21" s="16">
        <v>164.9</v>
      </c>
      <c r="G21" s="16">
        <v>290</v>
      </c>
      <c r="H21" s="16">
        <v>86.6</v>
      </c>
      <c r="I21" s="16">
        <v>62.7</v>
      </c>
      <c r="J21" s="16">
        <v>107.4</v>
      </c>
      <c r="K21" s="16">
        <v>0</v>
      </c>
      <c r="L21" s="16">
        <v>0</v>
      </c>
      <c r="M21" s="16">
        <v>11.7</v>
      </c>
      <c r="N21" s="25">
        <v>1100.6</v>
      </c>
      <c r="O21" s="27">
        <v>112</v>
      </c>
      <c r="Q21" s="37">
        <f t="shared" si="0"/>
        <v>1272.1572511996285</v>
      </c>
      <c r="T21" s="37"/>
    </row>
    <row r="22" spans="1:20" s="2" customFormat="1" ht="15.75" customHeight="1">
      <c r="A22" s="14">
        <f t="shared" si="1"/>
        <v>2536</v>
      </c>
      <c r="B22" s="16">
        <v>44.5</v>
      </c>
      <c r="C22" s="16">
        <v>96</v>
      </c>
      <c r="D22" s="16">
        <v>142</v>
      </c>
      <c r="E22" s="16">
        <v>245.9</v>
      </c>
      <c r="F22" s="16">
        <v>231.6</v>
      </c>
      <c r="G22" s="16">
        <v>266.6</v>
      </c>
      <c r="H22" s="16">
        <v>167.4</v>
      </c>
      <c r="I22" s="16">
        <v>0</v>
      </c>
      <c r="J22" s="16">
        <v>0.4</v>
      </c>
      <c r="K22" s="16">
        <v>0</v>
      </c>
      <c r="L22" s="16">
        <v>0</v>
      </c>
      <c r="M22" s="16">
        <v>132.9</v>
      </c>
      <c r="N22" s="25">
        <v>1327.3</v>
      </c>
      <c r="O22" s="27">
        <v>118</v>
      </c>
      <c r="Q22" s="37">
        <f t="shared" si="0"/>
        <v>1272.1572511996285</v>
      </c>
      <c r="T22" s="37"/>
    </row>
    <row r="23" spans="1:20" s="2" customFormat="1" ht="15.75" customHeight="1">
      <c r="A23" s="14">
        <f t="shared" si="1"/>
        <v>2537</v>
      </c>
      <c r="B23" s="16">
        <v>25.5</v>
      </c>
      <c r="C23" s="16">
        <v>245.9</v>
      </c>
      <c r="D23" s="16">
        <v>306.6</v>
      </c>
      <c r="E23" s="16">
        <v>281.2</v>
      </c>
      <c r="F23" s="16">
        <v>322.1</v>
      </c>
      <c r="G23" s="16">
        <v>251.1</v>
      </c>
      <c r="H23" s="16">
        <v>62.7</v>
      </c>
      <c r="I23" s="16">
        <v>27</v>
      </c>
      <c r="J23" s="16">
        <v>55.8</v>
      </c>
      <c r="K23" s="16">
        <v>0</v>
      </c>
      <c r="L23" s="16">
        <v>0</v>
      </c>
      <c r="M23" s="16">
        <v>0</v>
      </c>
      <c r="N23" s="25">
        <v>1577.9</v>
      </c>
      <c r="O23" s="27">
        <v>130</v>
      </c>
      <c r="Q23" s="37">
        <f t="shared" si="0"/>
        <v>1272.1572511996285</v>
      </c>
      <c r="T23" s="37"/>
    </row>
    <row r="24" spans="1:20" s="2" customFormat="1" ht="15.75" customHeight="1">
      <c r="A24" s="54">
        <f t="shared" si="1"/>
        <v>2538</v>
      </c>
      <c r="B24" s="16">
        <v>33.7</v>
      </c>
      <c r="C24" s="16">
        <v>344.4</v>
      </c>
      <c r="D24" s="16">
        <v>184</v>
      </c>
      <c r="E24" s="16">
        <v>333.4</v>
      </c>
      <c r="F24" s="16">
        <v>379.1</v>
      </c>
      <c r="G24" s="16">
        <v>300.7</v>
      </c>
      <c r="H24" s="16">
        <v>82.5</v>
      </c>
      <c r="I24" s="16">
        <v>22.7</v>
      </c>
      <c r="J24" s="16">
        <v>0</v>
      </c>
      <c r="K24" s="16">
        <v>0</v>
      </c>
      <c r="L24" s="16">
        <v>31.3</v>
      </c>
      <c r="M24" s="16">
        <v>2.2</v>
      </c>
      <c r="N24" s="55">
        <v>1714</v>
      </c>
      <c r="O24" s="27">
        <v>132</v>
      </c>
      <c r="Q24" s="37">
        <f t="shared" si="0"/>
        <v>1272.1572511996285</v>
      </c>
      <c r="T24" s="37"/>
    </row>
    <row r="25" spans="1:20" s="2" customFormat="1" ht="15.75" customHeight="1">
      <c r="A25" s="14">
        <f t="shared" si="1"/>
        <v>2539</v>
      </c>
      <c r="B25" s="16">
        <v>75</v>
      </c>
      <c r="C25" s="16">
        <v>56</v>
      </c>
      <c r="D25" s="16">
        <v>264</v>
      </c>
      <c r="E25" s="16">
        <v>168</v>
      </c>
      <c r="F25" s="16">
        <v>254</v>
      </c>
      <c r="G25" s="16">
        <v>178</v>
      </c>
      <c r="H25" s="16">
        <v>87</v>
      </c>
      <c r="I25" s="16">
        <v>89</v>
      </c>
      <c r="J25" s="16">
        <v>0</v>
      </c>
      <c r="K25" s="16">
        <v>0</v>
      </c>
      <c r="L25" s="16">
        <v>0</v>
      </c>
      <c r="M25" s="16">
        <v>46</v>
      </c>
      <c r="N25" s="25">
        <v>1216.5</v>
      </c>
      <c r="O25" s="27">
        <v>131</v>
      </c>
      <c r="Q25" s="37">
        <f t="shared" si="0"/>
        <v>1272.1572511996285</v>
      </c>
      <c r="T25" s="37"/>
    </row>
    <row r="26" spans="1:20" s="3" customFormat="1" ht="15.75" customHeight="1">
      <c r="A26" s="14">
        <f t="shared" si="1"/>
        <v>2540</v>
      </c>
      <c r="B26" s="16">
        <v>20.9</v>
      </c>
      <c r="C26" s="16">
        <v>78.1</v>
      </c>
      <c r="D26" s="16">
        <v>131.1</v>
      </c>
      <c r="E26" s="16">
        <v>226.9</v>
      </c>
      <c r="F26" s="16">
        <v>268</v>
      </c>
      <c r="G26" s="16">
        <v>171</v>
      </c>
      <c r="H26" s="16">
        <v>99.3</v>
      </c>
      <c r="I26" s="16">
        <v>2.7</v>
      </c>
      <c r="J26" s="16">
        <v>0</v>
      </c>
      <c r="K26" s="16">
        <v>0</v>
      </c>
      <c r="L26" s="16">
        <v>0</v>
      </c>
      <c r="M26" s="16">
        <v>1.6</v>
      </c>
      <c r="N26" s="25">
        <v>999.6</v>
      </c>
      <c r="O26" s="27">
        <v>109</v>
      </c>
      <c r="Q26" s="37">
        <f t="shared" si="0"/>
        <v>1272.1572511996285</v>
      </c>
      <c r="T26" s="37"/>
    </row>
    <row r="27" spans="1:20" s="2" customFormat="1" ht="15.75" customHeight="1">
      <c r="A27" s="14">
        <f t="shared" si="1"/>
        <v>2541</v>
      </c>
      <c r="B27" s="16">
        <v>11.8</v>
      </c>
      <c r="C27" s="16">
        <v>227.3</v>
      </c>
      <c r="D27" s="16">
        <v>115.9</v>
      </c>
      <c r="E27" s="16">
        <v>155.1</v>
      </c>
      <c r="F27" s="16">
        <v>283.2</v>
      </c>
      <c r="G27" s="16">
        <v>118.4</v>
      </c>
      <c r="H27" s="16">
        <v>42.2</v>
      </c>
      <c r="I27" s="16">
        <v>48.9</v>
      </c>
      <c r="J27" s="16">
        <v>0</v>
      </c>
      <c r="K27" s="16">
        <v>13.6</v>
      </c>
      <c r="L27" s="16">
        <v>38.8</v>
      </c>
      <c r="M27" s="16">
        <v>39.2</v>
      </c>
      <c r="N27" s="25">
        <v>1094.4</v>
      </c>
      <c r="O27" s="27">
        <v>116</v>
      </c>
      <c r="Q27" s="37">
        <f t="shared" si="0"/>
        <v>1272.1572511996285</v>
      </c>
      <c r="T27" s="37"/>
    </row>
    <row r="28" spans="1:20" s="2" customFormat="1" ht="15.75" customHeight="1">
      <c r="A28" s="14">
        <f t="shared" si="1"/>
        <v>2542</v>
      </c>
      <c r="B28" s="16">
        <v>52.5</v>
      </c>
      <c r="C28" s="16">
        <v>254.4</v>
      </c>
      <c r="D28" s="16">
        <v>119</v>
      </c>
      <c r="E28" s="16">
        <v>231.41</v>
      </c>
      <c r="F28" s="16">
        <v>303.2</v>
      </c>
      <c r="G28" s="16">
        <v>192.8</v>
      </c>
      <c r="H28" s="16">
        <v>93</v>
      </c>
      <c r="I28" s="16">
        <v>39.3</v>
      </c>
      <c r="J28" s="16">
        <v>7.2</v>
      </c>
      <c r="K28" s="16">
        <v>0</v>
      </c>
      <c r="L28" s="16">
        <v>32.4</v>
      </c>
      <c r="M28" s="16">
        <v>34.4</v>
      </c>
      <c r="N28" s="25">
        <v>1359.61</v>
      </c>
      <c r="O28" s="27">
        <v>142</v>
      </c>
      <c r="Q28" s="37">
        <f t="shared" si="0"/>
        <v>1272.1572511996285</v>
      </c>
      <c r="T28" s="37"/>
    </row>
    <row r="29" spans="1:20" s="2" customFormat="1" ht="15.75" customHeight="1">
      <c r="A29" s="14">
        <f t="shared" si="1"/>
        <v>2543</v>
      </c>
      <c r="B29" s="17">
        <v>54.7</v>
      </c>
      <c r="C29" s="17">
        <v>177.3</v>
      </c>
      <c r="D29" s="17">
        <v>228.2</v>
      </c>
      <c r="E29" s="17">
        <v>197.4</v>
      </c>
      <c r="F29" s="17">
        <v>264.3</v>
      </c>
      <c r="G29" s="17">
        <v>198.7</v>
      </c>
      <c r="H29" s="17">
        <v>183.1</v>
      </c>
      <c r="I29" s="17">
        <v>0</v>
      </c>
      <c r="J29" s="17">
        <v>0</v>
      </c>
      <c r="K29" s="17">
        <v>1.9</v>
      </c>
      <c r="L29" s="17">
        <v>0</v>
      </c>
      <c r="M29" s="17">
        <v>58.5</v>
      </c>
      <c r="N29" s="25">
        <v>1364.1</v>
      </c>
      <c r="O29" s="27">
        <v>138</v>
      </c>
      <c r="Q29" s="37">
        <f t="shared" si="0"/>
        <v>1272.1572511996285</v>
      </c>
      <c r="T29" s="37"/>
    </row>
    <row r="30" spans="1:20" s="2" customFormat="1" ht="15.75" customHeight="1">
      <c r="A30" s="14">
        <f t="shared" si="1"/>
        <v>2544</v>
      </c>
      <c r="B30" s="17">
        <v>1.3</v>
      </c>
      <c r="C30" s="17">
        <v>363.3</v>
      </c>
      <c r="D30" s="17">
        <v>83</v>
      </c>
      <c r="E30" s="17">
        <v>256.2</v>
      </c>
      <c r="F30" s="17">
        <v>245</v>
      </c>
      <c r="G30" s="17">
        <v>117.6</v>
      </c>
      <c r="H30" s="17">
        <v>185.37</v>
      </c>
      <c r="I30" s="17">
        <v>5.62</v>
      </c>
      <c r="J30" s="17">
        <v>0</v>
      </c>
      <c r="K30" s="17">
        <v>0</v>
      </c>
      <c r="L30" s="17">
        <v>4.1</v>
      </c>
      <c r="M30" s="17">
        <v>0</v>
      </c>
      <c r="N30" s="25">
        <v>1267.4</v>
      </c>
      <c r="O30" s="27">
        <v>130</v>
      </c>
      <c r="Q30" s="37">
        <f t="shared" si="0"/>
        <v>1272.1572511996285</v>
      </c>
      <c r="T30" s="37"/>
    </row>
    <row r="31" spans="1:20" s="2" customFormat="1" ht="15.75" customHeight="1">
      <c r="A31" s="14">
        <f t="shared" si="1"/>
        <v>2545</v>
      </c>
      <c r="B31" s="17">
        <v>1.6</v>
      </c>
      <c r="C31" s="17">
        <v>262.5</v>
      </c>
      <c r="D31" s="17">
        <v>240.3</v>
      </c>
      <c r="E31" s="17">
        <v>171.1</v>
      </c>
      <c r="F31" s="17">
        <v>266.1</v>
      </c>
      <c r="G31" s="17">
        <v>267.6</v>
      </c>
      <c r="H31" s="17">
        <v>81.8</v>
      </c>
      <c r="I31" s="17">
        <v>130.1</v>
      </c>
      <c r="J31" s="17">
        <v>93</v>
      </c>
      <c r="K31" s="17">
        <v>47.3</v>
      </c>
      <c r="L31" s="17">
        <v>0</v>
      </c>
      <c r="M31" s="17">
        <v>0.6</v>
      </c>
      <c r="N31" s="25">
        <v>1562</v>
      </c>
      <c r="O31" s="27">
        <v>136</v>
      </c>
      <c r="Q31" s="37">
        <f t="shared" si="0"/>
        <v>1272.1572511996285</v>
      </c>
      <c r="T31" s="37"/>
    </row>
    <row r="32" spans="1:20" s="2" customFormat="1" ht="15.75" customHeight="1">
      <c r="A32" s="14">
        <f t="shared" si="1"/>
        <v>2546</v>
      </c>
      <c r="B32" s="17">
        <v>79.3</v>
      </c>
      <c r="C32" s="17">
        <v>79.8</v>
      </c>
      <c r="D32" s="17">
        <v>163.6</v>
      </c>
      <c r="E32" s="17">
        <v>150.1</v>
      </c>
      <c r="F32" s="17">
        <v>189.2</v>
      </c>
      <c r="G32" s="17">
        <v>171.6</v>
      </c>
      <c r="H32" s="17">
        <v>27.1</v>
      </c>
      <c r="I32" s="17">
        <v>0</v>
      </c>
      <c r="J32" s="17">
        <v>0</v>
      </c>
      <c r="K32" s="17">
        <v>16.5</v>
      </c>
      <c r="L32" s="17">
        <v>0.7</v>
      </c>
      <c r="M32" s="17">
        <v>0.6</v>
      </c>
      <c r="N32" s="25">
        <v>878.5</v>
      </c>
      <c r="O32" s="27">
        <v>105</v>
      </c>
      <c r="Q32" s="37">
        <f t="shared" si="0"/>
        <v>1272.1572511996285</v>
      </c>
      <c r="T32" s="37"/>
    </row>
    <row r="33" spans="1:20" s="2" customFormat="1" ht="15.75" customHeight="1">
      <c r="A33" s="14">
        <f t="shared" si="1"/>
        <v>2547</v>
      </c>
      <c r="B33" s="17">
        <v>1.6</v>
      </c>
      <c r="C33" s="17">
        <v>147.7</v>
      </c>
      <c r="D33" s="17">
        <v>200.56</v>
      </c>
      <c r="E33" s="17">
        <v>177</v>
      </c>
      <c r="F33" s="17">
        <v>269.3</v>
      </c>
      <c r="G33" s="17">
        <v>214.4</v>
      </c>
      <c r="H33" s="17">
        <v>68.1</v>
      </c>
      <c r="I33" s="17">
        <v>22.3</v>
      </c>
      <c r="J33" s="17">
        <v>0</v>
      </c>
      <c r="K33" s="17">
        <v>47.3</v>
      </c>
      <c r="L33" s="17">
        <v>0</v>
      </c>
      <c r="M33" s="17">
        <v>1.6</v>
      </c>
      <c r="N33" s="25">
        <v>1149.86</v>
      </c>
      <c r="O33" s="27">
        <v>101</v>
      </c>
      <c r="Q33" s="37">
        <f t="shared" si="0"/>
        <v>1272.1572511996285</v>
      </c>
      <c r="T33" s="37"/>
    </row>
    <row r="34" spans="1:20" s="2" customFormat="1" ht="15.75" customHeight="1">
      <c r="A34" s="14">
        <f t="shared" si="1"/>
        <v>2548</v>
      </c>
      <c r="B34" s="17">
        <v>37.6</v>
      </c>
      <c r="C34" s="17">
        <v>83.4</v>
      </c>
      <c r="D34" s="17">
        <v>152.2</v>
      </c>
      <c r="E34" s="17">
        <v>437.6</v>
      </c>
      <c r="F34" s="17">
        <v>303.39</v>
      </c>
      <c r="G34" s="17">
        <v>377.2</v>
      </c>
      <c r="H34" s="17">
        <v>104.3</v>
      </c>
      <c r="I34" s="17">
        <v>34.5</v>
      </c>
      <c r="J34" s="17">
        <v>53.6</v>
      </c>
      <c r="K34" s="17">
        <v>0</v>
      </c>
      <c r="L34" s="17">
        <v>0</v>
      </c>
      <c r="M34" s="17">
        <v>2.4</v>
      </c>
      <c r="N34" s="25">
        <v>1586.19</v>
      </c>
      <c r="O34" s="27">
        <v>125</v>
      </c>
      <c r="Q34" s="37">
        <f t="shared" si="0"/>
        <v>1272.1572511996285</v>
      </c>
      <c r="T34" s="37"/>
    </row>
    <row r="35" spans="1:20" s="2" customFormat="1" ht="15.75" customHeight="1">
      <c r="A35" s="14">
        <f t="shared" si="1"/>
        <v>2549</v>
      </c>
      <c r="B35" s="17">
        <v>105.36</v>
      </c>
      <c r="C35" s="17">
        <v>247.8</v>
      </c>
      <c r="D35" s="17">
        <v>178.6</v>
      </c>
      <c r="E35" s="17">
        <v>458.9</v>
      </c>
      <c r="F35" s="17">
        <v>236.6</v>
      </c>
      <c r="G35" s="17">
        <v>224.3</v>
      </c>
      <c r="H35" s="17">
        <v>71.8</v>
      </c>
      <c r="I35" s="17">
        <v>49.5</v>
      </c>
      <c r="J35" s="17">
        <v>0</v>
      </c>
      <c r="K35" s="17">
        <v>0</v>
      </c>
      <c r="L35" s="17">
        <v>0</v>
      </c>
      <c r="M35" s="17">
        <v>17.7</v>
      </c>
      <c r="N35" s="25">
        <v>1590.56</v>
      </c>
      <c r="O35" s="27">
        <v>123</v>
      </c>
      <c r="Q35" s="37">
        <f t="shared" si="0"/>
        <v>1272.1572511996285</v>
      </c>
      <c r="T35" s="37"/>
    </row>
    <row r="36" spans="1:20" s="2" customFormat="1" ht="15.75" customHeight="1">
      <c r="A36" s="14">
        <f t="shared" si="1"/>
        <v>2550</v>
      </c>
      <c r="B36" s="17">
        <v>56.9</v>
      </c>
      <c r="C36" s="17">
        <v>322.3</v>
      </c>
      <c r="D36" s="17">
        <v>262.9</v>
      </c>
      <c r="E36" s="17">
        <v>131.7</v>
      </c>
      <c r="F36" s="17">
        <v>164.2</v>
      </c>
      <c r="G36" s="17">
        <v>246.4</v>
      </c>
      <c r="H36" s="17">
        <v>134.4</v>
      </c>
      <c r="I36" s="17">
        <v>31.3</v>
      </c>
      <c r="J36" s="17">
        <v>0</v>
      </c>
      <c r="K36" s="17">
        <v>24.4</v>
      </c>
      <c r="L36" s="17">
        <v>8.3</v>
      </c>
      <c r="M36" s="17">
        <v>30.7</v>
      </c>
      <c r="N36" s="25">
        <v>1413.5</v>
      </c>
      <c r="O36" s="27">
        <v>125</v>
      </c>
      <c r="Q36" s="37">
        <f t="shared" si="0"/>
        <v>1272.1572511996285</v>
      </c>
      <c r="T36" s="37"/>
    </row>
    <row r="37" spans="1:20" s="2" customFormat="1" ht="15.75" customHeight="1">
      <c r="A37" s="14">
        <f t="shared" si="1"/>
        <v>2551</v>
      </c>
      <c r="B37" s="17">
        <v>118.9</v>
      </c>
      <c r="C37" s="17">
        <v>154.3</v>
      </c>
      <c r="D37" s="17">
        <v>87.2</v>
      </c>
      <c r="E37" s="17">
        <v>223.2</v>
      </c>
      <c r="F37" s="17">
        <v>374.7</v>
      </c>
      <c r="G37" s="17">
        <v>166.2</v>
      </c>
      <c r="H37" s="17">
        <v>104.8</v>
      </c>
      <c r="I37" s="17">
        <v>80.7</v>
      </c>
      <c r="J37" s="17">
        <v>0</v>
      </c>
      <c r="K37" s="17">
        <v>0</v>
      </c>
      <c r="L37" s="17">
        <v>0</v>
      </c>
      <c r="M37" s="17">
        <v>6.1</v>
      </c>
      <c r="N37" s="25">
        <v>1316.1</v>
      </c>
      <c r="O37" s="27">
        <v>126</v>
      </c>
      <c r="Q37" s="37">
        <f t="shared" si="0"/>
        <v>1272.1572511996285</v>
      </c>
      <c r="T37" s="37"/>
    </row>
    <row r="38" spans="1:20" s="2" customFormat="1" ht="15.75" customHeight="1">
      <c r="A38" s="14">
        <f t="shared" si="1"/>
        <v>2552</v>
      </c>
      <c r="B38" s="17">
        <v>60.4</v>
      </c>
      <c r="C38" s="17">
        <v>173</v>
      </c>
      <c r="D38" s="17">
        <v>171.5</v>
      </c>
      <c r="E38" s="17">
        <v>189.4</v>
      </c>
      <c r="F38" s="17">
        <v>322.5</v>
      </c>
      <c r="G38" s="17">
        <v>246.3679802955665</v>
      </c>
      <c r="H38" s="17">
        <v>183.4</v>
      </c>
      <c r="I38" s="17">
        <v>0</v>
      </c>
      <c r="J38" s="17">
        <v>0</v>
      </c>
      <c r="K38" s="17">
        <v>6.2</v>
      </c>
      <c r="L38" s="17">
        <v>0</v>
      </c>
      <c r="M38" s="17">
        <v>1.8</v>
      </c>
      <c r="N38" s="25">
        <v>1354.5679802955665</v>
      </c>
      <c r="O38" s="27">
        <v>120</v>
      </c>
      <c r="Q38" s="37">
        <f t="shared" si="0"/>
        <v>1272.1572511996285</v>
      </c>
      <c r="T38" s="37"/>
    </row>
    <row r="39" spans="1:20" s="2" customFormat="1" ht="15.75" customHeight="1">
      <c r="A39" s="14">
        <f t="shared" si="1"/>
        <v>2553</v>
      </c>
      <c r="B39" s="17">
        <v>0.7</v>
      </c>
      <c r="C39" s="17">
        <v>62.4</v>
      </c>
      <c r="D39" s="17">
        <v>243.2</v>
      </c>
      <c r="E39" s="17">
        <v>172.1</v>
      </c>
      <c r="F39" s="17">
        <v>408.5</v>
      </c>
      <c r="G39" s="17">
        <v>235</v>
      </c>
      <c r="H39" s="17">
        <v>181.8</v>
      </c>
      <c r="I39" s="17">
        <v>0</v>
      </c>
      <c r="J39" s="17">
        <v>6.5</v>
      </c>
      <c r="K39" s="17">
        <v>9.2</v>
      </c>
      <c r="L39" s="17">
        <v>0</v>
      </c>
      <c r="M39" s="17">
        <v>68.8</v>
      </c>
      <c r="N39" s="25">
        <v>1388.2</v>
      </c>
      <c r="O39" s="27">
        <v>113</v>
      </c>
      <c r="Q39" s="37">
        <f t="shared" si="0"/>
        <v>1272.1572511996285</v>
      </c>
      <c r="T39" s="37"/>
    </row>
    <row r="40" spans="1:20" s="2" customFormat="1" ht="15.75" customHeight="1">
      <c r="A40" s="14">
        <f t="shared" si="1"/>
        <v>2554</v>
      </c>
      <c r="B40" s="17">
        <v>113.30000000000001</v>
      </c>
      <c r="C40" s="17">
        <v>199.60000000000002</v>
      </c>
      <c r="D40" s="17">
        <v>131.6</v>
      </c>
      <c r="E40" s="17">
        <v>255.7</v>
      </c>
      <c r="F40" s="17">
        <v>248.79999999999998</v>
      </c>
      <c r="G40" s="17">
        <v>260.1</v>
      </c>
      <c r="H40" s="17">
        <v>103.7</v>
      </c>
      <c r="I40" s="17">
        <v>3.4000000000000004</v>
      </c>
      <c r="J40" s="17">
        <v>0</v>
      </c>
      <c r="K40" s="17">
        <v>33.89999999999999</v>
      </c>
      <c r="L40" s="17">
        <v>0.5</v>
      </c>
      <c r="M40" s="17">
        <v>20.7</v>
      </c>
      <c r="N40" s="25">
        <v>1371.3000000000002</v>
      </c>
      <c r="O40" s="27">
        <v>134</v>
      </c>
      <c r="Q40" s="37">
        <f t="shared" si="0"/>
        <v>1272.1572511996285</v>
      </c>
      <c r="T40" s="37"/>
    </row>
    <row r="41" spans="1:20" s="2" customFormat="1" ht="15.75" customHeight="1">
      <c r="A41" s="14">
        <f t="shared" si="1"/>
        <v>2555</v>
      </c>
      <c r="B41" s="17">
        <v>48.699999999999996</v>
      </c>
      <c r="C41" s="17">
        <v>153.49999999999997</v>
      </c>
      <c r="D41" s="17">
        <v>65.1</v>
      </c>
      <c r="E41" s="17">
        <v>172.1</v>
      </c>
      <c r="F41" s="17">
        <v>192.9</v>
      </c>
      <c r="G41" s="17">
        <v>271.90000000000003</v>
      </c>
      <c r="H41" s="17">
        <v>37.3</v>
      </c>
      <c r="I41" s="17">
        <v>114.89999999999998</v>
      </c>
      <c r="J41" s="17">
        <v>14.799999999999999</v>
      </c>
      <c r="K41" s="17">
        <v>21.5</v>
      </c>
      <c r="L41" s="17">
        <v>15.3</v>
      </c>
      <c r="M41" s="17">
        <v>24.9</v>
      </c>
      <c r="N41" s="25">
        <v>1132.9</v>
      </c>
      <c r="O41" s="27">
        <v>138</v>
      </c>
      <c r="Q41" s="37">
        <f t="shared" si="0"/>
        <v>1272.1572511996285</v>
      </c>
      <c r="T41" s="37"/>
    </row>
    <row r="42" spans="1:20" s="2" customFormat="1" ht="15.75" customHeight="1">
      <c r="A42" s="14">
        <f t="shared" si="1"/>
        <v>2556</v>
      </c>
      <c r="B42" s="17">
        <v>1.4</v>
      </c>
      <c r="C42" s="17">
        <v>167.1</v>
      </c>
      <c r="D42" s="17">
        <v>142.3</v>
      </c>
      <c r="E42" s="17">
        <v>211.9</v>
      </c>
      <c r="F42" s="17">
        <v>328.5999999999999</v>
      </c>
      <c r="G42" s="17">
        <v>210.79999999999998</v>
      </c>
      <c r="H42" s="17">
        <v>200.8</v>
      </c>
      <c r="I42" s="17">
        <v>46.900000000000006</v>
      </c>
      <c r="J42" s="17">
        <v>35.1</v>
      </c>
      <c r="K42" s="17">
        <v>0</v>
      </c>
      <c r="L42" s="17">
        <v>0</v>
      </c>
      <c r="M42" s="17">
        <v>41.2</v>
      </c>
      <c r="N42" s="25">
        <v>1386.1</v>
      </c>
      <c r="O42" s="27">
        <v>132</v>
      </c>
      <c r="Q42" s="37">
        <f t="shared" si="0"/>
        <v>1272.1572511996285</v>
      </c>
      <c r="T42" s="37"/>
    </row>
    <row r="43" spans="1:20" s="2" customFormat="1" ht="15.75" customHeight="1">
      <c r="A43" s="14">
        <f t="shared" si="1"/>
        <v>2557</v>
      </c>
      <c r="B43" s="17">
        <v>38.4</v>
      </c>
      <c r="C43" s="17">
        <v>180.70000000000002</v>
      </c>
      <c r="D43" s="17">
        <v>114.5</v>
      </c>
      <c r="E43" s="17">
        <v>195.20000000000005</v>
      </c>
      <c r="F43" s="17">
        <v>249.9</v>
      </c>
      <c r="G43" s="17">
        <v>162.9</v>
      </c>
      <c r="H43" s="17">
        <v>107.19999999999999</v>
      </c>
      <c r="I43" s="17">
        <v>46.099999999999994</v>
      </c>
      <c r="J43" s="17">
        <v>0</v>
      </c>
      <c r="K43" s="17">
        <v>60.099999999999994</v>
      </c>
      <c r="L43" s="17">
        <v>0</v>
      </c>
      <c r="M43" s="17">
        <v>11.3</v>
      </c>
      <c r="N43" s="25">
        <v>1166.2999999999997</v>
      </c>
      <c r="O43" s="27">
        <v>127</v>
      </c>
      <c r="Q43" s="37">
        <f t="shared" si="0"/>
        <v>1272.1572511996285</v>
      </c>
      <c r="T43" s="37"/>
    </row>
    <row r="44" spans="1:20" s="2" customFormat="1" ht="15.75" customHeight="1">
      <c r="A44" s="14">
        <f t="shared" si="1"/>
        <v>2558</v>
      </c>
      <c r="B44" s="17">
        <v>40.3</v>
      </c>
      <c r="C44" s="17">
        <v>96.80000000000001</v>
      </c>
      <c r="D44" s="17">
        <v>74</v>
      </c>
      <c r="E44" s="17">
        <v>143.105</v>
      </c>
      <c r="F44" s="17">
        <v>151</v>
      </c>
      <c r="G44" s="17">
        <v>78.4</v>
      </c>
      <c r="H44" s="17">
        <v>69.20000000000002</v>
      </c>
      <c r="I44" s="17">
        <v>6</v>
      </c>
      <c r="J44" s="17">
        <v>15.4</v>
      </c>
      <c r="K44" s="17">
        <v>32.300000000000004</v>
      </c>
      <c r="L44" s="17">
        <v>18.4</v>
      </c>
      <c r="M44" s="17">
        <v>0</v>
      </c>
      <c r="N44" s="25">
        <v>724.905</v>
      </c>
      <c r="O44" s="27">
        <v>107</v>
      </c>
      <c r="Q44" s="37">
        <f t="shared" si="0"/>
        <v>1272.1572511996285</v>
      </c>
      <c r="S44" s="53"/>
      <c r="T44" s="37"/>
    </row>
    <row r="45" spans="1:20" s="2" customFormat="1" ht="15.75" customHeight="1">
      <c r="A45" s="14">
        <f t="shared" si="1"/>
        <v>2559</v>
      </c>
      <c r="B45" s="17">
        <v>1.3</v>
      </c>
      <c r="C45" s="17">
        <v>128.4</v>
      </c>
      <c r="D45" s="17">
        <v>233.9</v>
      </c>
      <c r="E45" s="17">
        <v>192.3</v>
      </c>
      <c r="F45" s="17">
        <v>175</v>
      </c>
      <c r="G45" s="17">
        <v>167.6</v>
      </c>
      <c r="H45" s="17">
        <v>80.6</v>
      </c>
      <c r="I45" s="17">
        <v>122</v>
      </c>
      <c r="J45" s="17">
        <v>3.2</v>
      </c>
      <c r="K45" s="17">
        <v>47.3</v>
      </c>
      <c r="L45" s="17">
        <v>0</v>
      </c>
      <c r="M45" s="17">
        <v>27</v>
      </c>
      <c r="N45" s="25">
        <f aca="true" t="shared" si="2" ref="N45:N50">SUM(B45:M45)</f>
        <v>1178.6000000000001</v>
      </c>
      <c r="O45" s="27">
        <f aca="true" t="shared" si="3" ref="O45:O51">N65</f>
        <v>138</v>
      </c>
      <c r="Q45" s="37">
        <f t="shared" si="0"/>
        <v>1272.1572511996285</v>
      </c>
      <c r="T45" s="37"/>
    </row>
    <row r="46" spans="1:20" s="2" customFormat="1" ht="15.75" customHeight="1">
      <c r="A46" s="14">
        <f t="shared" si="1"/>
        <v>2560</v>
      </c>
      <c r="B46" s="17">
        <v>54.6</v>
      </c>
      <c r="C46" s="17">
        <v>194.8</v>
      </c>
      <c r="D46" s="17">
        <v>169.4</v>
      </c>
      <c r="E46" s="17">
        <v>252.6</v>
      </c>
      <c r="F46" s="17">
        <v>172.9</v>
      </c>
      <c r="G46" s="17">
        <v>167.6</v>
      </c>
      <c r="H46" s="17">
        <v>191.1</v>
      </c>
      <c r="I46" s="17">
        <v>4.3</v>
      </c>
      <c r="J46" s="17">
        <v>15.5</v>
      </c>
      <c r="K46" s="17">
        <v>1.2</v>
      </c>
      <c r="L46" s="17">
        <v>4.2</v>
      </c>
      <c r="M46" s="17">
        <v>20.7</v>
      </c>
      <c r="N46" s="25">
        <f t="shared" si="2"/>
        <v>1248.9</v>
      </c>
      <c r="O46" s="27">
        <f t="shared" si="3"/>
        <v>156</v>
      </c>
      <c r="Q46" s="37">
        <f t="shared" si="0"/>
        <v>1272.1572511996285</v>
      </c>
      <c r="T46" s="37"/>
    </row>
    <row r="47" spans="1:20" s="2" customFormat="1" ht="15.75" customHeight="1">
      <c r="A47" s="14">
        <f t="shared" si="1"/>
        <v>2561</v>
      </c>
      <c r="B47" s="17">
        <v>64.9</v>
      </c>
      <c r="C47" s="17">
        <v>299.5</v>
      </c>
      <c r="D47" s="17">
        <v>113.4</v>
      </c>
      <c r="E47" s="17">
        <v>175.5</v>
      </c>
      <c r="F47" s="17">
        <v>325.5</v>
      </c>
      <c r="G47" s="17">
        <v>125</v>
      </c>
      <c r="H47" s="17">
        <v>198.6</v>
      </c>
      <c r="I47" s="17">
        <v>6</v>
      </c>
      <c r="J47" s="17">
        <v>51.6</v>
      </c>
      <c r="K47" s="17">
        <v>71.5</v>
      </c>
      <c r="L47" s="17">
        <v>0</v>
      </c>
      <c r="M47" s="17">
        <v>0</v>
      </c>
      <c r="N47" s="25">
        <f t="shared" si="2"/>
        <v>1431.4999999999998</v>
      </c>
      <c r="O47" s="27">
        <f t="shared" si="3"/>
        <v>128</v>
      </c>
      <c r="Q47" s="37">
        <f t="shared" si="0"/>
        <v>1272.1572511996285</v>
      </c>
      <c r="S47" s="64" t="s">
        <v>24</v>
      </c>
      <c r="T47" s="37"/>
    </row>
    <row r="48" spans="1:20" s="2" customFormat="1" ht="15.75" customHeight="1">
      <c r="A48" s="70">
        <f t="shared" si="1"/>
        <v>2562</v>
      </c>
      <c r="B48" s="71">
        <v>26.9</v>
      </c>
      <c r="C48" s="71">
        <v>258.1</v>
      </c>
      <c r="D48" s="71">
        <v>52.6</v>
      </c>
      <c r="E48" s="71">
        <v>147.1</v>
      </c>
      <c r="F48" s="71">
        <v>286.5</v>
      </c>
      <c r="G48" s="71">
        <v>114.4</v>
      </c>
      <c r="H48" s="71">
        <v>104.6</v>
      </c>
      <c r="I48" s="71">
        <v>15</v>
      </c>
      <c r="J48" s="71">
        <v>1.9</v>
      </c>
      <c r="K48" s="71">
        <v>0</v>
      </c>
      <c r="L48" s="71">
        <v>0</v>
      </c>
      <c r="M48" s="71">
        <v>1</v>
      </c>
      <c r="N48" s="72">
        <f t="shared" si="2"/>
        <v>1008.1</v>
      </c>
      <c r="O48" s="73">
        <f t="shared" si="3"/>
        <v>101</v>
      </c>
      <c r="Q48" s="37">
        <f t="shared" si="0"/>
        <v>1272.1572511996285</v>
      </c>
      <c r="T48" s="37"/>
    </row>
    <row r="49" spans="1:20" s="2" customFormat="1" ht="15.75" customHeight="1">
      <c r="A49" s="14">
        <f t="shared" si="1"/>
        <v>2563</v>
      </c>
      <c r="B49" s="17">
        <v>133.2</v>
      </c>
      <c r="C49" s="17">
        <v>65.4</v>
      </c>
      <c r="D49" s="17">
        <v>94.4</v>
      </c>
      <c r="E49" s="17">
        <v>154.5</v>
      </c>
      <c r="F49" s="17">
        <v>349.1</v>
      </c>
      <c r="G49" s="17">
        <v>175.3</v>
      </c>
      <c r="H49" s="17">
        <v>83.1</v>
      </c>
      <c r="I49" s="17">
        <v>20.3</v>
      </c>
      <c r="J49" s="17">
        <v>0</v>
      </c>
      <c r="K49" s="17">
        <v>0</v>
      </c>
      <c r="L49" s="17">
        <v>50.2</v>
      </c>
      <c r="M49" s="17">
        <v>2</v>
      </c>
      <c r="N49" s="25">
        <f t="shared" si="2"/>
        <v>1127.5</v>
      </c>
      <c r="O49" s="27">
        <f t="shared" si="3"/>
        <v>109</v>
      </c>
      <c r="Q49" s="37">
        <f t="shared" si="0"/>
        <v>1272.1572511996285</v>
      </c>
      <c r="T49" s="37"/>
    </row>
    <row r="50" spans="1:20" s="2" customFormat="1" ht="15.75" customHeight="1">
      <c r="A50" s="83">
        <f t="shared" si="1"/>
        <v>2564</v>
      </c>
      <c r="B50" s="84">
        <v>89.5</v>
      </c>
      <c r="C50" s="84">
        <v>133.5</v>
      </c>
      <c r="D50" s="84">
        <v>315.29999999999995</v>
      </c>
      <c r="E50" s="84">
        <v>382.1</v>
      </c>
      <c r="F50" s="84">
        <v>355.29999999999995</v>
      </c>
      <c r="G50" s="84">
        <v>202.4</v>
      </c>
      <c r="H50" s="84">
        <v>113.3</v>
      </c>
      <c r="I50" s="84">
        <v>56.1</v>
      </c>
      <c r="J50" s="84">
        <v>0</v>
      </c>
      <c r="K50" s="84">
        <v>15.000000000000002</v>
      </c>
      <c r="L50" s="84">
        <v>7.6</v>
      </c>
      <c r="M50" s="84">
        <v>16.4</v>
      </c>
      <c r="N50" s="85">
        <f t="shared" si="2"/>
        <v>1686.4999999999998</v>
      </c>
      <c r="O50" s="86">
        <f t="shared" si="3"/>
        <v>130</v>
      </c>
      <c r="Q50" s="37">
        <f t="shared" si="0"/>
        <v>1272.1572511996285</v>
      </c>
      <c r="T50" s="37"/>
    </row>
    <row r="51" spans="1:20" s="2" customFormat="1" ht="15.75" customHeight="1">
      <c r="A51" s="79">
        <v>2565</v>
      </c>
      <c r="B51" s="80">
        <v>60.5</v>
      </c>
      <c r="C51" s="80">
        <v>108.3</v>
      </c>
      <c r="D51" s="80">
        <v>68.20000000000002</v>
      </c>
      <c r="E51" s="80">
        <v>246</v>
      </c>
      <c r="F51" s="80">
        <v>311.09999999999997</v>
      </c>
      <c r="G51" s="80">
        <v>292.5</v>
      </c>
      <c r="H51" s="80">
        <v>149.69999999999996</v>
      </c>
      <c r="I51" s="80">
        <v>50.2</v>
      </c>
      <c r="J51" s="80">
        <v>0</v>
      </c>
      <c r="K51" s="80">
        <v>0</v>
      </c>
      <c r="L51" s="80">
        <v>15.9</v>
      </c>
      <c r="M51" s="80">
        <v>21.7</v>
      </c>
      <c r="N51" s="81">
        <v>162.5</v>
      </c>
      <c r="O51" s="82">
        <f t="shared" si="3"/>
        <v>112</v>
      </c>
      <c r="Q51" s="37"/>
      <c r="T51" s="37"/>
    </row>
    <row r="52" spans="1:20" s="2" customFormat="1" ht="15.75" customHeight="1">
      <c r="A52" s="14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1"/>
      <c r="O52" s="42"/>
      <c r="Q52" s="37"/>
      <c r="T52" s="37"/>
    </row>
    <row r="53" spans="1:16" s="2" customFormat="1" ht="15.75" customHeight="1">
      <c r="A53" s="19" t="s">
        <v>17</v>
      </c>
      <c r="B53" s="22">
        <f>MAX(B4:B50)</f>
        <v>133.2</v>
      </c>
      <c r="C53" s="22">
        <f aca="true" t="shared" si="4" ref="C53:M53">MAX(C4:C50)</f>
        <v>363.3</v>
      </c>
      <c r="D53" s="22">
        <f t="shared" si="4"/>
        <v>358.7</v>
      </c>
      <c r="E53" s="22">
        <f t="shared" si="4"/>
        <v>458.9</v>
      </c>
      <c r="F53" s="22">
        <f t="shared" si="4"/>
        <v>447.4</v>
      </c>
      <c r="G53" s="22">
        <f t="shared" si="4"/>
        <v>377.2</v>
      </c>
      <c r="H53" s="22">
        <f t="shared" si="4"/>
        <v>264.5</v>
      </c>
      <c r="I53" s="22">
        <f t="shared" si="4"/>
        <v>172.5</v>
      </c>
      <c r="J53" s="22">
        <f t="shared" si="4"/>
        <v>107.4</v>
      </c>
      <c r="K53" s="22">
        <f t="shared" si="4"/>
        <v>71.5</v>
      </c>
      <c r="L53" s="22">
        <f t="shared" si="4"/>
        <v>50.2</v>
      </c>
      <c r="M53" s="22">
        <f t="shared" si="4"/>
        <v>132.9</v>
      </c>
      <c r="N53" s="22">
        <f>MAX(N4:N50)</f>
        <v>1714</v>
      </c>
      <c r="O53" s="76">
        <f>MAX(O4:O50)</f>
        <v>156</v>
      </c>
      <c r="P53" s="37"/>
    </row>
    <row r="54" spans="1:16" s="2" customFormat="1" ht="15.75" customHeight="1">
      <c r="A54" s="20" t="s">
        <v>18</v>
      </c>
      <c r="B54" s="23">
        <f>AVERAGE(B4:B50)</f>
        <v>43.69702127659575</v>
      </c>
      <c r="C54" s="23">
        <f aca="true" t="shared" si="5" ref="C54:M54">AVERAGE(C4:C50)</f>
        <v>166.3468085106383</v>
      </c>
      <c r="D54" s="23">
        <f t="shared" si="5"/>
        <v>169.70782608695654</v>
      </c>
      <c r="E54" s="23">
        <f t="shared" si="5"/>
        <v>218.74712765957446</v>
      </c>
      <c r="F54" s="23">
        <f t="shared" si="5"/>
        <v>262.3295744680851</v>
      </c>
      <c r="G54" s="23">
        <f t="shared" si="5"/>
        <v>203.46740383607585</v>
      </c>
      <c r="H54" s="23">
        <f t="shared" si="5"/>
        <v>112.31425531914898</v>
      </c>
      <c r="I54" s="23">
        <f t="shared" si="5"/>
        <v>42.43872340425532</v>
      </c>
      <c r="J54" s="23">
        <f t="shared" si="5"/>
        <v>18.07659574468085</v>
      </c>
      <c r="K54" s="23">
        <f t="shared" si="5"/>
        <v>12.436170212765957</v>
      </c>
      <c r="L54" s="23">
        <f t="shared" si="5"/>
        <v>7.129787234042553</v>
      </c>
      <c r="M54" s="23">
        <f t="shared" si="5"/>
        <v>15.465957446808513</v>
      </c>
      <c r="N54" s="23">
        <f>SUM(B54:M54)</f>
        <v>1272.1572511996285</v>
      </c>
      <c r="O54" s="77">
        <f>AVERAGE(O4:O50)</f>
        <v>122.58695652173913</v>
      </c>
      <c r="P54" s="37"/>
    </row>
    <row r="55" spans="1:16" s="2" customFormat="1" ht="15.75" customHeight="1">
      <c r="A55" s="21" t="s">
        <v>19</v>
      </c>
      <c r="B55" s="24">
        <f>MIN(B4:B50)</f>
        <v>0</v>
      </c>
      <c r="C55" s="24">
        <f aca="true" t="shared" si="6" ref="C55:M55">MIN(C4:C50)</f>
        <v>28.8</v>
      </c>
      <c r="D55" s="24">
        <f t="shared" si="6"/>
        <v>52.6</v>
      </c>
      <c r="E55" s="24">
        <f t="shared" si="6"/>
        <v>55.8</v>
      </c>
      <c r="F55" s="24">
        <f t="shared" si="6"/>
        <v>151</v>
      </c>
      <c r="G55" s="24">
        <f t="shared" si="6"/>
        <v>78.4</v>
      </c>
      <c r="H55" s="24">
        <f t="shared" si="6"/>
        <v>27.1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>MIN(N4:N50)</f>
        <v>724.905</v>
      </c>
      <c r="O55" s="78">
        <f>MIN(O4:O50)</f>
        <v>87</v>
      </c>
      <c r="P55" s="37"/>
    </row>
    <row r="56" spans="1:15" s="2" customFormat="1" ht="15" customHeight="1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</row>
    <row r="57" spans="1:15" s="2" customFormat="1" ht="15.75" customHeight="1">
      <c r="A57" s="8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8"/>
    </row>
    <row r="58" spans="1:15" ht="19.5">
      <c r="A58" s="1"/>
      <c r="B58" s="1"/>
      <c r="C58" s="1"/>
      <c r="D58" s="1"/>
      <c r="E58" s="1"/>
      <c r="F58" s="75"/>
      <c r="G58" s="75"/>
      <c r="H58" s="75"/>
      <c r="I58" s="1"/>
      <c r="J58" s="1"/>
      <c r="K58" s="1"/>
      <c r="L58" s="1"/>
      <c r="M58" s="1"/>
      <c r="N58" s="1"/>
      <c r="O58" s="1"/>
    </row>
    <row r="59" ht="17.25" customHeight="1">
      <c r="A59" s="4" t="s">
        <v>1</v>
      </c>
    </row>
    <row r="60" ht="17.25" customHeight="1"/>
    <row r="61" ht="17.25" customHeight="1"/>
    <row r="62" spans="1:14" ht="17.25" customHeight="1">
      <c r="A62" s="99" t="s">
        <v>22</v>
      </c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</row>
    <row r="63" spans="1:14" ht="17.25" customHeight="1">
      <c r="A63" s="49" t="s">
        <v>20</v>
      </c>
      <c r="B63" s="50" t="s">
        <v>3</v>
      </c>
      <c r="C63" s="50" t="s">
        <v>4</v>
      </c>
      <c r="D63" s="50" t="s">
        <v>5</v>
      </c>
      <c r="E63" s="50" t="s">
        <v>6</v>
      </c>
      <c r="F63" s="50" t="s">
        <v>7</v>
      </c>
      <c r="G63" s="50" t="s">
        <v>8</v>
      </c>
      <c r="H63" s="50" t="s">
        <v>9</v>
      </c>
      <c r="I63" s="50" t="s">
        <v>10</v>
      </c>
      <c r="J63" s="50" t="s">
        <v>11</v>
      </c>
      <c r="K63" s="50" t="s">
        <v>12</v>
      </c>
      <c r="L63" s="50" t="s">
        <v>13</v>
      </c>
      <c r="M63" s="50" t="s">
        <v>14</v>
      </c>
      <c r="N63" s="51" t="s">
        <v>15</v>
      </c>
    </row>
    <row r="64" spans="1:14" ht="17.25" customHeight="1">
      <c r="A64" s="56">
        <v>2558</v>
      </c>
      <c r="B64" s="57">
        <v>9</v>
      </c>
      <c r="C64" s="57">
        <v>13</v>
      </c>
      <c r="D64" s="57">
        <v>13</v>
      </c>
      <c r="E64" s="57">
        <v>27</v>
      </c>
      <c r="F64" s="57">
        <v>21</v>
      </c>
      <c r="G64" s="57">
        <v>11</v>
      </c>
      <c r="H64" s="57">
        <v>10</v>
      </c>
      <c r="I64" s="57">
        <v>3</v>
      </c>
      <c r="J64" s="57">
        <v>1</v>
      </c>
      <c r="K64" s="57">
        <v>4</v>
      </c>
      <c r="L64" s="57">
        <v>3</v>
      </c>
      <c r="M64" s="57">
        <v>0</v>
      </c>
      <c r="N64" s="58">
        <f aca="true" t="shared" si="7" ref="N64:N69">SUM(B64:M64)</f>
        <v>115</v>
      </c>
    </row>
    <row r="65" spans="1:14" ht="17.25" customHeight="1">
      <c r="A65" s="56">
        <v>2559</v>
      </c>
      <c r="B65" s="57">
        <v>1</v>
      </c>
      <c r="C65" s="57">
        <v>17</v>
      </c>
      <c r="D65" s="57">
        <v>24</v>
      </c>
      <c r="E65" s="57">
        <v>24</v>
      </c>
      <c r="F65" s="57">
        <v>22</v>
      </c>
      <c r="G65" s="57">
        <v>16</v>
      </c>
      <c r="H65" s="57">
        <v>14</v>
      </c>
      <c r="I65" s="57">
        <v>8</v>
      </c>
      <c r="J65" s="57">
        <v>3</v>
      </c>
      <c r="K65" s="57">
        <v>8</v>
      </c>
      <c r="L65" s="57">
        <v>0</v>
      </c>
      <c r="M65" s="57">
        <v>1</v>
      </c>
      <c r="N65" s="58">
        <f t="shared" si="7"/>
        <v>138</v>
      </c>
    </row>
    <row r="66" spans="1:14" ht="17.25" customHeight="1">
      <c r="A66" s="65">
        <v>2560</v>
      </c>
      <c r="B66" s="66">
        <v>11</v>
      </c>
      <c r="C66" s="66">
        <v>20</v>
      </c>
      <c r="D66" s="66">
        <v>24</v>
      </c>
      <c r="E66" s="66">
        <v>24</v>
      </c>
      <c r="F66" s="66">
        <v>25</v>
      </c>
      <c r="G66" s="66">
        <v>19</v>
      </c>
      <c r="H66" s="66">
        <v>18</v>
      </c>
      <c r="I66" s="66">
        <v>3</v>
      </c>
      <c r="J66" s="66">
        <v>3</v>
      </c>
      <c r="K66" s="66">
        <v>4</v>
      </c>
      <c r="L66" s="66">
        <v>1</v>
      </c>
      <c r="M66" s="66">
        <v>4</v>
      </c>
      <c r="N66" s="58">
        <f t="shared" si="7"/>
        <v>156</v>
      </c>
    </row>
    <row r="67" spans="1:14" ht="17.25" customHeight="1">
      <c r="A67" s="67">
        <v>2561</v>
      </c>
      <c r="B67" s="68">
        <v>11</v>
      </c>
      <c r="C67" s="68">
        <v>17</v>
      </c>
      <c r="D67" s="68">
        <v>16</v>
      </c>
      <c r="E67" s="68">
        <v>23</v>
      </c>
      <c r="F67" s="68">
        <v>23</v>
      </c>
      <c r="G67" s="68">
        <v>13</v>
      </c>
      <c r="H67" s="68">
        <v>12</v>
      </c>
      <c r="I67" s="68">
        <v>4</v>
      </c>
      <c r="J67" s="68">
        <v>6</v>
      </c>
      <c r="K67" s="68">
        <v>3</v>
      </c>
      <c r="L67" s="68">
        <v>0</v>
      </c>
      <c r="M67" s="68">
        <v>0</v>
      </c>
      <c r="N67" s="69">
        <f t="shared" si="7"/>
        <v>128</v>
      </c>
    </row>
    <row r="68" spans="1:14" ht="17.25" customHeight="1">
      <c r="A68" s="67">
        <v>2562</v>
      </c>
      <c r="B68" s="68">
        <v>3</v>
      </c>
      <c r="C68" s="68">
        <v>11</v>
      </c>
      <c r="D68" s="68">
        <v>15</v>
      </c>
      <c r="E68" s="68">
        <v>18</v>
      </c>
      <c r="F68" s="68">
        <v>26</v>
      </c>
      <c r="G68" s="68">
        <v>16</v>
      </c>
      <c r="H68" s="68">
        <v>6</v>
      </c>
      <c r="I68" s="68">
        <v>3</v>
      </c>
      <c r="J68" s="68">
        <v>2</v>
      </c>
      <c r="K68" s="68">
        <v>0</v>
      </c>
      <c r="L68" s="68">
        <v>0</v>
      </c>
      <c r="M68" s="68">
        <v>1</v>
      </c>
      <c r="N68" s="69">
        <f t="shared" si="7"/>
        <v>101</v>
      </c>
    </row>
    <row r="69" spans="1:14" ht="17.25" customHeight="1">
      <c r="A69" s="67">
        <v>2563</v>
      </c>
      <c r="B69" s="68">
        <v>7</v>
      </c>
      <c r="C69" s="68">
        <v>10</v>
      </c>
      <c r="D69" s="68">
        <v>16</v>
      </c>
      <c r="E69" s="68">
        <v>16</v>
      </c>
      <c r="F69" s="68">
        <v>29</v>
      </c>
      <c r="G69" s="68">
        <v>14</v>
      </c>
      <c r="H69" s="68">
        <v>11</v>
      </c>
      <c r="I69" s="68">
        <v>2</v>
      </c>
      <c r="J69" s="68">
        <v>0</v>
      </c>
      <c r="K69" s="68">
        <v>0</v>
      </c>
      <c r="L69" s="68">
        <v>2</v>
      </c>
      <c r="M69" s="68">
        <v>2</v>
      </c>
      <c r="N69" s="69">
        <f t="shared" si="7"/>
        <v>109</v>
      </c>
    </row>
    <row r="70" spans="1:14" ht="17.25" customHeight="1">
      <c r="A70" s="87">
        <v>2564</v>
      </c>
      <c r="B70" s="88">
        <v>14</v>
      </c>
      <c r="C70" s="88">
        <v>13</v>
      </c>
      <c r="D70" s="88">
        <v>16</v>
      </c>
      <c r="E70" s="88">
        <v>21</v>
      </c>
      <c r="F70" s="88">
        <v>21</v>
      </c>
      <c r="G70" s="88">
        <v>16</v>
      </c>
      <c r="H70" s="88">
        <v>14</v>
      </c>
      <c r="I70" s="88">
        <v>3</v>
      </c>
      <c r="J70" s="88">
        <v>0</v>
      </c>
      <c r="K70" s="88">
        <v>4</v>
      </c>
      <c r="L70" s="88">
        <v>4</v>
      </c>
      <c r="M70" s="88">
        <v>4</v>
      </c>
      <c r="N70" s="89">
        <f>SUM(B70:M70)</f>
        <v>130</v>
      </c>
    </row>
    <row r="71" spans="1:14" ht="17.25" customHeight="1">
      <c r="A71" s="61">
        <v>2565</v>
      </c>
      <c r="B71" s="62">
        <v>8</v>
      </c>
      <c r="C71" s="62">
        <v>19</v>
      </c>
      <c r="D71" s="62">
        <v>11</v>
      </c>
      <c r="E71" s="62">
        <v>17</v>
      </c>
      <c r="F71" s="62">
        <v>18</v>
      </c>
      <c r="G71" s="62">
        <v>20</v>
      </c>
      <c r="H71" s="62">
        <v>10</v>
      </c>
      <c r="I71" s="62">
        <v>2</v>
      </c>
      <c r="J71" s="62">
        <v>0</v>
      </c>
      <c r="K71" s="62">
        <v>0</v>
      </c>
      <c r="L71" s="62">
        <v>3</v>
      </c>
      <c r="M71" s="62">
        <v>4</v>
      </c>
      <c r="N71" s="63">
        <f>SUM(B71:M71)</f>
        <v>112</v>
      </c>
    </row>
    <row r="72" ht="17.25" customHeight="1"/>
    <row r="73" ht="17.25" customHeight="1"/>
    <row r="74" ht="17.25" customHeight="1"/>
    <row r="75" ht="17.25" customHeight="1"/>
  </sheetData>
  <sheetProtection/>
  <mergeCells count="3">
    <mergeCell ref="A2:O2"/>
    <mergeCell ref="P3:R3"/>
    <mergeCell ref="A62:N62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71"/>
  <sheetViews>
    <sheetView zoomScalePageLayoutView="0" workbookViewId="0" topLeftCell="A46">
      <selection activeCell="B68" sqref="B68:O70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9" ht="12">
      <c r="A17" s="29" t="s">
        <v>2</v>
      </c>
      <c r="B17" s="28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8" t="s">
        <v>8</v>
      </c>
      <c r="H17" s="28" t="s">
        <v>9</v>
      </c>
      <c r="I17" s="28" t="s">
        <v>10</v>
      </c>
      <c r="J17" s="28" t="s">
        <v>11</v>
      </c>
      <c r="K17" s="28" t="s">
        <v>12</v>
      </c>
      <c r="L17" s="28" t="s">
        <v>13</v>
      </c>
      <c r="M17" s="28" t="s">
        <v>14</v>
      </c>
      <c r="N17" s="28" t="s">
        <v>15</v>
      </c>
      <c r="O17" s="29" t="s">
        <v>16</v>
      </c>
      <c r="R17" s="100" t="s">
        <v>26</v>
      </c>
      <c r="S17" s="100"/>
    </row>
    <row r="18" spans="1:18" ht="12" customHeight="1">
      <c r="A18" s="30">
        <v>2518</v>
      </c>
      <c r="B18" s="45">
        <v>0</v>
      </c>
      <c r="C18" s="45">
        <v>144.3</v>
      </c>
      <c r="D18" s="45">
        <v>164.3</v>
      </c>
      <c r="E18" s="45">
        <v>299.3</v>
      </c>
      <c r="F18" s="45">
        <v>447.4</v>
      </c>
      <c r="G18" s="45">
        <v>284.4</v>
      </c>
      <c r="H18" s="45">
        <v>135.1</v>
      </c>
      <c r="I18" s="45">
        <v>66.9</v>
      </c>
      <c r="J18" s="45">
        <v>74.8</v>
      </c>
      <c r="K18" s="45">
        <v>0</v>
      </c>
      <c r="L18" s="45">
        <v>3.8</v>
      </c>
      <c r="M18" s="45">
        <v>3</v>
      </c>
      <c r="N18" s="45">
        <v>1623.3</v>
      </c>
      <c r="O18" s="30">
        <v>110</v>
      </c>
      <c r="R18" s="36">
        <f>$N$69</f>
        <v>1272.1572511996285</v>
      </c>
    </row>
    <row r="19" spans="1:18" ht="12" customHeight="1">
      <c r="A19" s="30">
        <f>A18+1</f>
        <v>2519</v>
      </c>
      <c r="B19" s="45">
        <v>13.8</v>
      </c>
      <c r="C19" s="45">
        <v>123.2</v>
      </c>
      <c r="D19" s="45">
        <v>146</v>
      </c>
      <c r="E19" s="45">
        <v>188.7</v>
      </c>
      <c r="F19" s="45">
        <v>194.6</v>
      </c>
      <c r="G19" s="45">
        <v>128.3</v>
      </c>
      <c r="H19" s="45">
        <v>167.9</v>
      </c>
      <c r="I19" s="45">
        <v>0</v>
      </c>
      <c r="J19" s="45">
        <v>17</v>
      </c>
      <c r="K19" s="45">
        <v>56.8</v>
      </c>
      <c r="L19" s="45">
        <v>0</v>
      </c>
      <c r="M19" s="45">
        <v>0</v>
      </c>
      <c r="N19" s="45">
        <v>1036.3</v>
      </c>
      <c r="O19" s="30">
        <v>87</v>
      </c>
      <c r="R19" s="36">
        <f aca="true" t="shared" si="0" ref="R19:R64">$N$69</f>
        <v>1272.1572511996285</v>
      </c>
    </row>
    <row r="20" spans="1:18" ht="12" customHeight="1">
      <c r="A20" s="30">
        <f aca="true" t="shared" si="1" ref="A20:A67">A19+1</f>
        <v>2520</v>
      </c>
      <c r="B20" s="45">
        <v>39.3</v>
      </c>
      <c r="C20" s="45">
        <v>85</v>
      </c>
      <c r="D20" s="45" t="s">
        <v>21</v>
      </c>
      <c r="E20" s="45">
        <v>146.8</v>
      </c>
      <c r="F20" s="45">
        <v>178.2</v>
      </c>
      <c r="G20" s="45">
        <v>280.5</v>
      </c>
      <c r="H20" s="45">
        <v>79.5</v>
      </c>
      <c r="I20" s="45">
        <v>0</v>
      </c>
      <c r="J20" s="45">
        <v>44.7</v>
      </c>
      <c r="K20" s="45">
        <v>66</v>
      </c>
      <c r="L20" s="45">
        <v>38.3</v>
      </c>
      <c r="M20" s="45">
        <v>0</v>
      </c>
      <c r="N20" s="45" t="s">
        <v>21</v>
      </c>
      <c r="O20" s="30" t="s">
        <v>21</v>
      </c>
      <c r="R20" s="36">
        <f t="shared" si="0"/>
        <v>1272.1572511996285</v>
      </c>
    </row>
    <row r="21" spans="1:18" ht="12" customHeight="1">
      <c r="A21" s="30">
        <f t="shared" si="1"/>
        <v>2521</v>
      </c>
      <c r="B21" s="45">
        <v>30</v>
      </c>
      <c r="C21" s="45">
        <v>111.5</v>
      </c>
      <c r="D21" s="45">
        <v>100.4</v>
      </c>
      <c r="E21" s="45">
        <v>328.7</v>
      </c>
      <c r="F21" s="45">
        <v>280.9</v>
      </c>
      <c r="G21" s="45">
        <v>166.6</v>
      </c>
      <c r="H21" s="45">
        <v>157</v>
      </c>
      <c r="I21" s="45">
        <v>23.2</v>
      </c>
      <c r="J21" s="45">
        <v>2.6</v>
      </c>
      <c r="K21" s="45">
        <v>0</v>
      </c>
      <c r="L21" s="45">
        <v>0</v>
      </c>
      <c r="M21" s="45">
        <v>10.2</v>
      </c>
      <c r="N21" s="45">
        <v>1110.6</v>
      </c>
      <c r="O21" s="30">
        <v>112</v>
      </c>
      <c r="R21" s="36">
        <f t="shared" si="0"/>
        <v>1272.1572511996285</v>
      </c>
    </row>
    <row r="22" spans="1:18" ht="12" customHeight="1">
      <c r="A22" s="30">
        <f t="shared" si="1"/>
        <v>2522</v>
      </c>
      <c r="B22" s="45">
        <v>42.5</v>
      </c>
      <c r="C22" s="45">
        <v>183.8</v>
      </c>
      <c r="D22" s="45">
        <v>358.7</v>
      </c>
      <c r="E22" s="45">
        <v>55.8</v>
      </c>
      <c r="F22" s="45">
        <v>270.4</v>
      </c>
      <c r="G22" s="45">
        <v>89.8</v>
      </c>
      <c r="H22" s="45">
        <v>86.1</v>
      </c>
      <c r="I22" s="45">
        <v>0</v>
      </c>
      <c r="J22" s="45">
        <v>0</v>
      </c>
      <c r="K22" s="45">
        <v>0</v>
      </c>
      <c r="L22" s="45">
        <v>0</v>
      </c>
      <c r="M22" s="45">
        <v>43.8</v>
      </c>
      <c r="N22" s="45">
        <v>1130.9</v>
      </c>
      <c r="O22" s="30">
        <v>109</v>
      </c>
      <c r="R22" s="36">
        <f t="shared" si="0"/>
        <v>1272.1572511996285</v>
      </c>
    </row>
    <row r="23" spans="1:18" ht="12" customHeight="1">
      <c r="A23" s="30">
        <f t="shared" si="1"/>
        <v>2523</v>
      </c>
      <c r="B23" s="45">
        <v>17.7</v>
      </c>
      <c r="C23" s="45">
        <v>162.5</v>
      </c>
      <c r="D23" s="45">
        <v>134.2</v>
      </c>
      <c r="E23" s="45">
        <v>241.8</v>
      </c>
      <c r="F23" s="45">
        <v>201.6</v>
      </c>
      <c r="G23" s="45">
        <v>212.4</v>
      </c>
      <c r="H23" s="45">
        <v>46.4</v>
      </c>
      <c r="I23" s="45">
        <v>15.8</v>
      </c>
      <c r="J23" s="45">
        <v>62.6</v>
      </c>
      <c r="K23" s="45">
        <v>0.8</v>
      </c>
      <c r="L23" s="45">
        <v>0</v>
      </c>
      <c r="M23" s="45">
        <v>4.6</v>
      </c>
      <c r="N23" s="45">
        <v>1100.4</v>
      </c>
      <c r="O23" s="30">
        <v>119</v>
      </c>
      <c r="R23" s="36">
        <f t="shared" si="0"/>
        <v>1272.1572511996285</v>
      </c>
    </row>
    <row r="24" spans="1:18" ht="12" customHeight="1">
      <c r="A24" s="30">
        <f t="shared" si="1"/>
        <v>2524</v>
      </c>
      <c r="B24" s="45">
        <v>41.6</v>
      </c>
      <c r="C24" s="45">
        <v>340.5</v>
      </c>
      <c r="D24" s="45">
        <v>185.2</v>
      </c>
      <c r="E24" s="45">
        <v>315.9</v>
      </c>
      <c r="F24" s="45">
        <v>199.3</v>
      </c>
      <c r="G24" s="45">
        <v>225.6</v>
      </c>
      <c r="H24" s="45">
        <v>75.8</v>
      </c>
      <c r="I24" s="45">
        <v>101.9</v>
      </c>
      <c r="J24" s="45">
        <v>52.4</v>
      </c>
      <c r="K24" s="45">
        <v>4</v>
      </c>
      <c r="L24" s="45">
        <v>0</v>
      </c>
      <c r="M24" s="45">
        <v>0</v>
      </c>
      <c r="N24" s="45">
        <v>1542.2</v>
      </c>
      <c r="O24" s="30">
        <v>144</v>
      </c>
      <c r="R24" s="36">
        <f t="shared" si="0"/>
        <v>1272.1572511996285</v>
      </c>
    </row>
    <row r="25" spans="1:18" ht="12" customHeight="1">
      <c r="A25" s="30">
        <f t="shared" si="1"/>
        <v>2525</v>
      </c>
      <c r="B25" s="45">
        <v>64.5</v>
      </c>
      <c r="C25" s="45">
        <v>146.2</v>
      </c>
      <c r="D25" s="45">
        <v>153.7</v>
      </c>
      <c r="E25" s="45">
        <v>123.9</v>
      </c>
      <c r="F25" s="45">
        <v>195.9</v>
      </c>
      <c r="G25" s="45">
        <v>324.5</v>
      </c>
      <c r="H25" s="45">
        <v>69.6</v>
      </c>
      <c r="I25" s="45">
        <v>27.6</v>
      </c>
      <c r="J25" s="45">
        <v>0</v>
      </c>
      <c r="K25" s="45">
        <v>1.6</v>
      </c>
      <c r="L25" s="45">
        <v>0</v>
      </c>
      <c r="M25" s="45">
        <v>0.3</v>
      </c>
      <c r="N25" s="45">
        <v>1107.8</v>
      </c>
      <c r="O25" s="30">
        <v>122</v>
      </c>
      <c r="R25" s="36">
        <f t="shared" si="0"/>
        <v>1272.1572511996285</v>
      </c>
    </row>
    <row r="26" spans="1:18" ht="12" customHeight="1">
      <c r="A26" s="30">
        <f t="shared" si="1"/>
        <v>2526</v>
      </c>
      <c r="B26" s="45">
        <v>9.3</v>
      </c>
      <c r="C26" s="45">
        <v>86.9</v>
      </c>
      <c r="D26" s="45">
        <v>188.5</v>
      </c>
      <c r="E26" s="45">
        <v>136</v>
      </c>
      <c r="F26" s="45">
        <v>299.2</v>
      </c>
      <c r="G26" s="45">
        <v>187.9</v>
      </c>
      <c r="H26" s="45">
        <v>90.9</v>
      </c>
      <c r="I26" s="45">
        <v>172.5</v>
      </c>
      <c r="J26" s="45">
        <v>21.6</v>
      </c>
      <c r="K26" s="45">
        <v>0</v>
      </c>
      <c r="L26" s="45">
        <v>4.7</v>
      </c>
      <c r="M26" s="45">
        <v>0</v>
      </c>
      <c r="N26" s="45">
        <v>1197.5</v>
      </c>
      <c r="O26" s="30">
        <v>125</v>
      </c>
      <c r="R26" s="36">
        <f t="shared" si="0"/>
        <v>1272.1572511996285</v>
      </c>
    </row>
    <row r="27" spans="1:18" ht="12" customHeight="1">
      <c r="A27" s="30">
        <f t="shared" si="1"/>
        <v>2527</v>
      </c>
      <c r="B27" s="45">
        <v>19</v>
      </c>
      <c r="C27" s="45">
        <v>175.3</v>
      </c>
      <c r="D27" s="45">
        <v>214.2</v>
      </c>
      <c r="E27" s="45">
        <v>182.3</v>
      </c>
      <c r="F27" s="45">
        <v>317.6</v>
      </c>
      <c r="G27" s="45">
        <v>229.7</v>
      </c>
      <c r="H27" s="45">
        <v>264.5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1402.6</v>
      </c>
      <c r="O27" s="30">
        <v>122</v>
      </c>
      <c r="R27" s="36">
        <f t="shared" si="0"/>
        <v>1272.1572511996285</v>
      </c>
    </row>
    <row r="28" spans="1:18" ht="12" customHeight="1">
      <c r="A28" s="30">
        <f t="shared" si="1"/>
        <v>2528</v>
      </c>
      <c r="B28" s="45">
        <v>37.7</v>
      </c>
      <c r="C28" s="45">
        <v>123.3</v>
      </c>
      <c r="D28" s="45">
        <v>220.9</v>
      </c>
      <c r="E28" s="45">
        <v>175</v>
      </c>
      <c r="F28" s="45">
        <v>181.3</v>
      </c>
      <c r="G28" s="45">
        <v>207.6</v>
      </c>
      <c r="H28" s="45">
        <v>164.6</v>
      </c>
      <c r="I28" s="45">
        <v>136.3</v>
      </c>
      <c r="J28" s="45">
        <v>0</v>
      </c>
      <c r="K28" s="45">
        <v>0</v>
      </c>
      <c r="L28" s="45">
        <v>0</v>
      </c>
      <c r="M28" s="45">
        <v>0</v>
      </c>
      <c r="N28" s="45">
        <v>1246.7</v>
      </c>
      <c r="O28" s="30">
        <v>117</v>
      </c>
      <c r="R28" s="36">
        <f t="shared" si="0"/>
        <v>1272.1572511996285</v>
      </c>
    </row>
    <row r="29" spans="1:18" ht="12" customHeight="1">
      <c r="A29" s="30">
        <f t="shared" si="1"/>
        <v>2529</v>
      </c>
      <c r="B29" s="45">
        <v>88.7</v>
      </c>
      <c r="C29" s="45">
        <v>190.2</v>
      </c>
      <c r="D29" s="45">
        <v>109.3</v>
      </c>
      <c r="E29" s="45">
        <v>242.4</v>
      </c>
      <c r="F29" s="45">
        <v>181.4</v>
      </c>
      <c r="G29" s="45">
        <v>186.4</v>
      </c>
      <c r="H29" s="45">
        <v>81.6</v>
      </c>
      <c r="I29" s="45">
        <v>18.4</v>
      </c>
      <c r="J29" s="45">
        <v>106.3</v>
      </c>
      <c r="K29" s="45">
        <v>1</v>
      </c>
      <c r="L29" s="45">
        <v>19</v>
      </c>
      <c r="M29" s="45">
        <v>28.2</v>
      </c>
      <c r="N29" s="45">
        <v>1242.9</v>
      </c>
      <c r="O29" s="30">
        <v>137</v>
      </c>
      <c r="R29" s="36">
        <f t="shared" si="0"/>
        <v>1272.1572511996285</v>
      </c>
    </row>
    <row r="30" spans="1:18" ht="12" customHeight="1">
      <c r="A30" s="30">
        <f t="shared" si="1"/>
        <v>2530</v>
      </c>
      <c r="B30" s="45">
        <v>29.5</v>
      </c>
      <c r="C30" s="45">
        <v>50.3</v>
      </c>
      <c r="D30" s="45">
        <v>179.3</v>
      </c>
      <c r="E30" s="45">
        <v>146.3</v>
      </c>
      <c r="F30" s="45">
        <v>327.2</v>
      </c>
      <c r="G30" s="45">
        <v>198.9</v>
      </c>
      <c r="H30" s="45">
        <v>67.5</v>
      </c>
      <c r="I30" s="45">
        <v>86</v>
      </c>
      <c r="J30" s="45">
        <v>0</v>
      </c>
      <c r="K30" s="45">
        <v>0</v>
      </c>
      <c r="L30" s="45">
        <v>12.2</v>
      </c>
      <c r="M30" s="45">
        <v>0</v>
      </c>
      <c r="N30" s="45">
        <v>1097.2</v>
      </c>
      <c r="O30" s="30">
        <v>119</v>
      </c>
      <c r="R30" s="36">
        <f t="shared" si="0"/>
        <v>1272.1572511996285</v>
      </c>
    </row>
    <row r="31" spans="1:18" ht="12" customHeight="1">
      <c r="A31" s="30">
        <f t="shared" si="1"/>
        <v>2531</v>
      </c>
      <c r="B31" s="45">
        <v>109.3</v>
      </c>
      <c r="C31" s="45">
        <v>167.9</v>
      </c>
      <c r="D31" s="45">
        <v>280.8</v>
      </c>
      <c r="E31" s="45">
        <v>288.3</v>
      </c>
      <c r="F31" s="45">
        <v>271.4</v>
      </c>
      <c r="G31" s="45">
        <v>128.4</v>
      </c>
      <c r="H31" s="45">
        <v>85.9</v>
      </c>
      <c r="I31" s="45">
        <v>66.5</v>
      </c>
      <c r="J31" s="45">
        <v>0</v>
      </c>
      <c r="K31" s="45">
        <v>2.2</v>
      </c>
      <c r="L31" s="45">
        <v>0</v>
      </c>
      <c r="M31" s="45">
        <v>14.8</v>
      </c>
      <c r="N31" s="45">
        <v>1415.5</v>
      </c>
      <c r="O31" s="30">
        <v>141</v>
      </c>
      <c r="R31" s="36">
        <f t="shared" si="0"/>
        <v>1272.1572511996285</v>
      </c>
    </row>
    <row r="32" spans="1:18" ht="12" customHeight="1">
      <c r="A32" s="30">
        <f t="shared" si="1"/>
        <v>2532</v>
      </c>
      <c r="B32" s="45">
        <v>17.1</v>
      </c>
      <c r="C32" s="45">
        <v>160.3</v>
      </c>
      <c r="D32" s="45">
        <v>196.9</v>
      </c>
      <c r="E32" s="45">
        <v>306.6</v>
      </c>
      <c r="F32" s="45">
        <v>180.1</v>
      </c>
      <c r="G32" s="45">
        <v>252.5</v>
      </c>
      <c r="H32" s="45">
        <v>125.6</v>
      </c>
      <c r="I32" s="45">
        <v>69.9</v>
      </c>
      <c r="J32" s="45">
        <v>0</v>
      </c>
      <c r="K32" s="45">
        <v>2.9</v>
      </c>
      <c r="L32" s="45">
        <v>21.8</v>
      </c>
      <c r="M32" s="45">
        <v>0</v>
      </c>
      <c r="N32" s="45">
        <v>1333.7</v>
      </c>
      <c r="O32" s="30">
        <v>120</v>
      </c>
      <c r="R32" s="36">
        <f t="shared" si="0"/>
        <v>1272.1572511996285</v>
      </c>
    </row>
    <row r="33" spans="1:18" ht="12" customHeight="1">
      <c r="A33" s="30">
        <f t="shared" si="1"/>
        <v>2533</v>
      </c>
      <c r="B33" s="45">
        <v>29.2</v>
      </c>
      <c r="C33" s="45">
        <v>178.5</v>
      </c>
      <c r="D33" s="45">
        <v>125.5</v>
      </c>
      <c r="E33" s="45">
        <v>145.7</v>
      </c>
      <c r="F33" s="45">
        <v>211.3</v>
      </c>
      <c r="G33" s="45">
        <v>129.8</v>
      </c>
      <c r="H33" s="45">
        <v>132.7</v>
      </c>
      <c r="I33" s="45">
        <v>36.3</v>
      </c>
      <c r="J33" s="45">
        <v>0</v>
      </c>
      <c r="K33" s="45">
        <v>0</v>
      </c>
      <c r="L33" s="45">
        <v>0</v>
      </c>
      <c r="M33" s="45">
        <v>0</v>
      </c>
      <c r="N33" s="45">
        <v>981</v>
      </c>
      <c r="O33" s="30">
        <v>111</v>
      </c>
      <c r="R33" s="36">
        <f t="shared" si="0"/>
        <v>1272.1572511996285</v>
      </c>
    </row>
    <row r="34" spans="1:18" ht="12" customHeight="1">
      <c r="A34" s="30">
        <f t="shared" si="1"/>
        <v>2534</v>
      </c>
      <c r="B34" s="45">
        <v>66.4</v>
      </c>
      <c r="C34" s="45">
        <v>106.5</v>
      </c>
      <c r="D34" s="45">
        <v>200.7</v>
      </c>
      <c r="E34" s="45">
        <v>173.4</v>
      </c>
      <c r="F34" s="45">
        <v>306.3</v>
      </c>
      <c r="G34" s="45">
        <v>159.3</v>
      </c>
      <c r="H34" s="45">
        <v>111.9</v>
      </c>
      <c r="I34" s="45">
        <v>86</v>
      </c>
      <c r="J34" s="45">
        <v>6.2</v>
      </c>
      <c r="K34" s="45">
        <v>0</v>
      </c>
      <c r="L34" s="45">
        <v>23.5</v>
      </c>
      <c r="M34" s="45">
        <v>0</v>
      </c>
      <c r="N34" s="45">
        <v>1096.8</v>
      </c>
      <c r="O34" s="30">
        <v>112</v>
      </c>
      <c r="R34" s="36">
        <f t="shared" si="0"/>
        <v>1272.1572511996285</v>
      </c>
    </row>
    <row r="35" spans="1:18" ht="12" customHeight="1">
      <c r="A35" s="30">
        <f t="shared" si="1"/>
        <v>2535</v>
      </c>
      <c r="B35" s="45">
        <v>3.4</v>
      </c>
      <c r="C35" s="45">
        <v>28.8</v>
      </c>
      <c r="D35" s="45">
        <v>67.6</v>
      </c>
      <c r="E35" s="45">
        <v>295.5</v>
      </c>
      <c r="F35" s="45">
        <v>164.9</v>
      </c>
      <c r="G35" s="45">
        <v>290</v>
      </c>
      <c r="H35" s="45">
        <v>86.6</v>
      </c>
      <c r="I35" s="45">
        <v>62.7</v>
      </c>
      <c r="J35" s="45">
        <v>107.4</v>
      </c>
      <c r="K35" s="45">
        <v>0</v>
      </c>
      <c r="L35" s="45">
        <v>0</v>
      </c>
      <c r="M35" s="45">
        <v>11.7</v>
      </c>
      <c r="N35" s="45">
        <v>1100.6</v>
      </c>
      <c r="O35" s="30">
        <v>112</v>
      </c>
      <c r="R35" s="36">
        <f t="shared" si="0"/>
        <v>1272.1572511996285</v>
      </c>
    </row>
    <row r="36" spans="1:18" ht="12" customHeight="1">
      <c r="A36" s="30">
        <f t="shared" si="1"/>
        <v>2536</v>
      </c>
      <c r="B36" s="45">
        <v>44.5</v>
      </c>
      <c r="C36" s="45">
        <v>96</v>
      </c>
      <c r="D36" s="45">
        <v>142</v>
      </c>
      <c r="E36" s="45">
        <v>245.9</v>
      </c>
      <c r="F36" s="45">
        <v>231.6</v>
      </c>
      <c r="G36" s="45">
        <v>266.6</v>
      </c>
      <c r="H36" s="45">
        <v>167.4</v>
      </c>
      <c r="I36" s="45">
        <v>0</v>
      </c>
      <c r="J36" s="45">
        <v>0.4</v>
      </c>
      <c r="K36" s="45">
        <v>0</v>
      </c>
      <c r="L36" s="45">
        <v>0</v>
      </c>
      <c r="M36" s="45">
        <v>132.9</v>
      </c>
      <c r="N36" s="45">
        <v>1327.3</v>
      </c>
      <c r="O36" s="30">
        <v>118</v>
      </c>
      <c r="R36" s="36">
        <f t="shared" si="0"/>
        <v>1272.1572511996285</v>
      </c>
    </row>
    <row r="37" spans="1:18" ht="12" customHeight="1">
      <c r="A37" s="30">
        <f t="shared" si="1"/>
        <v>2537</v>
      </c>
      <c r="B37" s="45">
        <v>25.5</v>
      </c>
      <c r="C37" s="45">
        <v>245.9</v>
      </c>
      <c r="D37" s="45">
        <v>306.6</v>
      </c>
      <c r="E37" s="45">
        <v>281.2</v>
      </c>
      <c r="F37" s="45">
        <v>322.1</v>
      </c>
      <c r="G37" s="45">
        <v>251.1</v>
      </c>
      <c r="H37" s="45">
        <v>62.7</v>
      </c>
      <c r="I37" s="45">
        <v>27</v>
      </c>
      <c r="J37" s="45">
        <v>55.8</v>
      </c>
      <c r="K37" s="45">
        <v>0</v>
      </c>
      <c r="L37" s="45">
        <v>0</v>
      </c>
      <c r="M37" s="45">
        <v>0</v>
      </c>
      <c r="N37" s="45">
        <v>1577.9</v>
      </c>
      <c r="O37" s="30">
        <v>130</v>
      </c>
      <c r="R37" s="36">
        <f t="shared" si="0"/>
        <v>1272.1572511996285</v>
      </c>
    </row>
    <row r="38" spans="1:18" ht="12" customHeight="1">
      <c r="A38" s="30">
        <f t="shared" si="1"/>
        <v>2538</v>
      </c>
      <c r="B38" s="45">
        <v>33.7</v>
      </c>
      <c r="C38" s="45">
        <v>344.4</v>
      </c>
      <c r="D38" s="45">
        <v>184</v>
      </c>
      <c r="E38" s="45">
        <v>333.4</v>
      </c>
      <c r="F38" s="45">
        <v>379.1</v>
      </c>
      <c r="G38" s="45">
        <v>300.7</v>
      </c>
      <c r="H38" s="45">
        <v>82.5</v>
      </c>
      <c r="I38" s="45">
        <v>22.7</v>
      </c>
      <c r="J38" s="45">
        <v>0</v>
      </c>
      <c r="K38" s="45">
        <v>0</v>
      </c>
      <c r="L38" s="45">
        <v>31.3</v>
      </c>
      <c r="M38" s="45">
        <v>2.2</v>
      </c>
      <c r="N38" s="45">
        <v>1714</v>
      </c>
      <c r="O38" s="30">
        <v>132</v>
      </c>
      <c r="R38" s="36">
        <f t="shared" si="0"/>
        <v>1272.1572511996285</v>
      </c>
    </row>
    <row r="39" spans="1:18" ht="12" customHeight="1">
      <c r="A39" s="30">
        <f t="shared" si="1"/>
        <v>2539</v>
      </c>
      <c r="B39" s="45">
        <v>75</v>
      </c>
      <c r="C39" s="45">
        <v>56</v>
      </c>
      <c r="D39" s="45">
        <v>264</v>
      </c>
      <c r="E39" s="45">
        <v>168</v>
      </c>
      <c r="F39" s="45">
        <v>254</v>
      </c>
      <c r="G39" s="45">
        <v>178</v>
      </c>
      <c r="H39" s="45">
        <v>87</v>
      </c>
      <c r="I39" s="45">
        <v>89</v>
      </c>
      <c r="J39" s="45">
        <v>0</v>
      </c>
      <c r="K39" s="45">
        <v>0</v>
      </c>
      <c r="L39" s="45">
        <v>0</v>
      </c>
      <c r="M39" s="45">
        <v>46</v>
      </c>
      <c r="N39" s="45">
        <v>1216.5</v>
      </c>
      <c r="O39" s="30">
        <v>131</v>
      </c>
      <c r="R39" s="36">
        <f t="shared" si="0"/>
        <v>1272.1572511996285</v>
      </c>
    </row>
    <row r="40" spans="1:18" ht="12" customHeight="1">
      <c r="A40" s="30">
        <f t="shared" si="1"/>
        <v>2540</v>
      </c>
      <c r="B40" s="45">
        <v>20.9</v>
      </c>
      <c r="C40" s="45">
        <v>78.1</v>
      </c>
      <c r="D40" s="45">
        <v>131.1</v>
      </c>
      <c r="E40" s="45">
        <v>226.9</v>
      </c>
      <c r="F40" s="45">
        <v>268</v>
      </c>
      <c r="G40" s="45">
        <v>171</v>
      </c>
      <c r="H40" s="45">
        <v>99.3</v>
      </c>
      <c r="I40" s="45">
        <v>2.7</v>
      </c>
      <c r="J40" s="45">
        <v>0</v>
      </c>
      <c r="K40" s="45">
        <v>0</v>
      </c>
      <c r="L40" s="45">
        <v>0</v>
      </c>
      <c r="M40" s="45">
        <v>1.6</v>
      </c>
      <c r="N40" s="45">
        <v>999.6</v>
      </c>
      <c r="O40" s="30">
        <v>109</v>
      </c>
      <c r="R40" s="36">
        <f t="shared" si="0"/>
        <v>1272.1572511996285</v>
      </c>
    </row>
    <row r="41" spans="1:18" ht="12" customHeight="1">
      <c r="A41" s="30">
        <f t="shared" si="1"/>
        <v>2541</v>
      </c>
      <c r="B41" s="45">
        <v>11.8</v>
      </c>
      <c r="C41" s="45">
        <v>227.3</v>
      </c>
      <c r="D41" s="45">
        <v>115.9</v>
      </c>
      <c r="E41" s="45">
        <v>155.1</v>
      </c>
      <c r="F41" s="45">
        <v>283.2</v>
      </c>
      <c r="G41" s="45">
        <v>118.4</v>
      </c>
      <c r="H41" s="45">
        <v>42.2</v>
      </c>
      <c r="I41" s="45">
        <v>48.9</v>
      </c>
      <c r="J41" s="45">
        <v>0</v>
      </c>
      <c r="K41" s="45">
        <v>13.6</v>
      </c>
      <c r="L41" s="45">
        <v>38.8</v>
      </c>
      <c r="M41" s="45">
        <v>39.2</v>
      </c>
      <c r="N41" s="45">
        <v>1094.4</v>
      </c>
      <c r="O41" s="30">
        <v>116</v>
      </c>
      <c r="R41" s="36">
        <f t="shared" si="0"/>
        <v>1272.1572511996285</v>
      </c>
    </row>
    <row r="42" spans="1:18" ht="12" customHeight="1">
      <c r="A42" s="30">
        <f t="shared" si="1"/>
        <v>2542</v>
      </c>
      <c r="B42" s="45">
        <v>52.5</v>
      </c>
      <c r="C42" s="45">
        <v>254.4</v>
      </c>
      <c r="D42" s="45">
        <v>119</v>
      </c>
      <c r="E42" s="45">
        <v>231.41</v>
      </c>
      <c r="F42" s="45">
        <v>303.2</v>
      </c>
      <c r="G42" s="45">
        <v>192.8</v>
      </c>
      <c r="H42" s="45">
        <v>93</v>
      </c>
      <c r="I42" s="45">
        <v>39.3</v>
      </c>
      <c r="J42" s="45">
        <v>7.2</v>
      </c>
      <c r="K42" s="45">
        <v>0</v>
      </c>
      <c r="L42" s="45">
        <v>32.4</v>
      </c>
      <c r="M42" s="45">
        <v>34.4</v>
      </c>
      <c r="N42" s="45">
        <v>1359.61</v>
      </c>
      <c r="O42" s="30">
        <v>142</v>
      </c>
      <c r="R42" s="36">
        <f t="shared" si="0"/>
        <v>1272.1572511996285</v>
      </c>
    </row>
    <row r="43" spans="1:18" ht="12" customHeight="1">
      <c r="A43" s="30">
        <f t="shared" si="1"/>
        <v>2543</v>
      </c>
      <c r="B43" s="45">
        <v>54.7</v>
      </c>
      <c r="C43" s="45">
        <v>177.3</v>
      </c>
      <c r="D43" s="45">
        <v>228.2</v>
      </c>
      <c r="E43" s="45">
        <v>197.4</v>
      </c>
      <c r="F43" s="45">
        <v>264.3</v>
      </c>
      <c r="G43" s="45">
        <v>198.7</v>
      </c>
      <c r="H43" s="45">
        <v>183.1</v>
      </c>
      <c r="I43" s="45">
        <v>0</v>
      </c>
      <c r="J43" s="45">
        <v>0</v>
      </c>
      <c r="K43" s="45">
        <v>1.9</v>
      </c>
      <c r="L43" s="45">
        <v>0</v>
      </c>
      <c r="M43" s="45">
        <v>58.5</v>
      </c>
      <c r="N43" s="45">
        <v>1364.1</v>
      </c>
      <c r="O43" s="30">
        <v>138</v>
      </c>
      <c r="R43" s="36">
        <f t="shared" si="0"/>
        <v>1272.1572511996285</v>
      </c>
    </row>
    <row r="44" spans="1:18" ht="12" customHeight="1">
      <c r="A44" s="30">
        <f t="shared" si="1"/>
        <v>2544</v>
      </c>
      <c r="B44" s="45">
        <v>1.3</v>
      </c>
      <c r="C44" s="45">
        <v>363.3</v>
      </c>
      <c r="D44" s="45">
        <v>83</v>
      </c>
      <c r="E44" s="45">
        <v>256.2</v>
      </c>
      <c r="F44" s="45">
        <v>245</v>
      </c>
      <c r="G44" s="45">
        <v>117.6</v>
      </c>
      <c r="H44" s="45">
        <v>185.37</v>
      </c>
      <c r="I44" s="45">
        <v>5.62</v>
      </c>
      <c r="J44" s="45">
        <v>0</v>
      </c>
      <c r="K44" s="45">
        <v>0</v>
      </c>
      <c r="L44" s="45">
        <v>4.1</v>
      </c>
      <c r="M44" s="45">
        <v>0</v>
      </c>
      <c r="N44" s="45">
        <v>1267.4</v>
      </c>
      <c r="O44" s="30">
        <v>130</v>
      </c>
      <c r="R44" s="36">
        <f t="shared" si="0"/>
        <v>1272.1572511996285</v>
      </c>
    </row>
    <row r="45" spans="1:18" ht="12" customHeight="1">
      <c r="A45" s="30">
        <f t="shared" si="1"/>
        <v>2545</v>
      </c>
      <c r="B45" s="46">
        <v>1.6</v>
      </c>
      <c r="C45" s="46">
        <v>262.5</v>
      </c>
      <c r="D45" s="46">
        <v>240.3</v>
      </c>
      <c r="E45" s="46">
        <v>171.1</v>
      </c>
      <c r="F45" s="46">
        <v>266.1</v>
      </c>
      <c r="G45" s="46">
        <v>267.6</v>
      </c>
      <c r="H45" s="46">
        <v>81.8</v>
      </c>
      <c r="I45" s="46">
        <v>130.1</v>
      </c>
      <c r="J45" s="46">
        <v>93</v>
      </c>
      <c r="K45" s="46">
        <v>47.3</v>
      </c>
      <c r="L45" s="46">
        <v>0</v>
      </c>
      <c r="M45" s="46">
        <v>0.6</v>
      </c>
      <c r="N45" s="45">
        <v>1562</v>
      </c>
      <c r="O45" s="31">
        <v>136</v>
      </c>
      <c r="R45" s="36">
        <f t="shared" si="0"/>
        <v>1272.1572511996285</v>
      </c>
    </row>
    <row r="46" spans="1:18" ht="12" customHeight="1">
      <c r="A46" s="30">
        <f t="shared" si="1"/>
        <v>2546</v>
      </c>
      <c r="B46" s="46">
        <v>79.3</v>
      </c>
      <c r="C46" s="46">
        <v>79.8</v>
      </c>
      <c r="D46" s="46">
        <v>163.6</v>
      </c>
      <c r="E46" s="46">
        <v>150.1</v>
      </c>
      <c r="F46" s="46">
        <v>189.2</v>
      </c>
      <c r="G46" s="46">
        <v>171.6</v>
      </c>
      <c r="H46" s="46">
        <v>27.1</v>
      </c>
      <c r="I46" s="46">
        <v>0</v>
      </c>
      <c r="J46" s="46">
        <v>0</v>
      </c>
      <c r="K46" s="46">
        <v>16.5</v>
      </c>
      <c r="L46" s="46">
        <v>0.7</v>
      </c>
      <c r="M46" s="46">
        <v>0.6</v>
      </c>
      <c r="N46" s="45">
        <v>878.5</v>
      </c>
      <c r="O46" s="31">
        <v>105</v>
      </c>
      <c r="R46" s="36">
        <f t="shared" si="0"/>
        <v>1272.1572511996285</v>
      </c>
    </row>
    <row r="47" spans="1:18" ht="12" customHeight="1">
      <c r="A47" s="30">
        <f t="shared" si="1"/>
        <v>2547</v>
      </c>
      <c r="B47" s="46">
        <v>1.6</v>
      </c>
      <c r="C47" s="46">
        <v>147.7</v>
      </c>
      <c r="D47" s="46">
        <v>200.56</v>
      </c>
      <c r="E47" s="46">
        <v>177</v>
      </c>
      <c r="F47" s="46">
        <v>269.3</v>
      </c>
      <c r="G47" s="46">
        <v>214.4</v>
      </c>
      <c r="H47" s="46">
        <v>68.1</v>
      </c>
      <c r="I47" s="46">
        <v>22.3</v>
      </c>
      <c r="J47" s="46">
        <v>0</v>
      </c>
      <c r="K47" s="46">
        <v>47.3</v>
      </c>
      <c r="L47" s="46">
        <v>0</v>
      </c>
      <c r="M47" s="46">
        <v>1.6</v>
      </c>
      <c r="N47" s="45">
        <v>1149.86</v>
      </c>
      <c r="O47" s="31">
        <v>101</v>
      </c>
      <c r="R47" s="36">
        <f t="shared" si="0"/>
        <v>1272.1572511996285</v>
      </c>
    </row>
    <row r="48" spans="1:18" ht="12" customHeight="1">
      <c r="A48" s="30">
        <f t="shared" si="1"/>
        <v>2548</v>
      </c>
      <c r="B48" s="46">
        <v>37.6</v>
      </c>
      <c r="C48" s="46">
        <v>83.4</v>
      </c>
      <c r="D48" s="46">
        <v>152.2</v>
      </c>
      <c r="E48" s="46">
        <v>437.6</v>
      </c>
      <c r="F48" s="46">
        <v>303.39</v>
      </c>
      <c r="G48" s="46">
        <v>377.2</v>
      </c>
      <c r="H48" s="46">
        <v>104.3</v>
      </c>
      <c r="I48" s="46">
        <v>34.5</v>
      </c>
      <c r="J48" s="46">
        <v>53.6</v>
      </c>
      <c r="K48" s="46">
        <v>0</v>
      </c>
      <c r="L48" s="46">
        <v>0</v>
      </c>
      <c r="M48" s="46">
        <v>2.4</v>
      </c>
      <c r="N48" s="45">
        <v>1586.19</v>
      </c>
      <c r="O48" s="31">
        <v>125</v>
      </c>
      <c r="R48" s="36">
        <f t="shared" si="0"/>
        <v>1272.1572511996285</v>
      </c>
    </row>
    <row r="49" spans="1:18" ht="12" customHeight="1">
      <c r="A49" s="30">
        <f t="shared" si="1"/>
        <v>2549</v>
      </c>
      <c r="B49" s="46">
        <v>105.36</v>
      </c>
      <c r="C49" s="46">
        <v>247.8</v>
      </c>
      <c r="D49" s="46">
        <v>178.6</v>
      </c>
      <c r="E49" s="46">
        <v>458.9</v>
      </c>
      <c r="F49" s="46">
        <v>236.6</v>
      </c>
      <c r="G49" s="46">
        <v>224.3</v>
      </c>
      <c r="H49" s="46">
        <v>71.8</v>
      </c>
      <c r="I49" s="46">
        <v>49.5</v>
      </c>
      <c r="J49" s="46">
        <v>0</v>
      </c>
      <c r="K49" s="46">
        <v>0</v>
      </c>
      <c r="L49" s="46">
        <v>0</v>
      </c>
      <c r="M49" s="46">
        <v>17.7</v>
      </c>
      <c r="N49" s="45">
        <v>1590.56</v>
      </c>
      <c r="O49" s="31">
        <v>123</v>
      </c>
      <c r="R49" s="36">
        <f t="shared" si="0"/>
        <v>1272.1572511996285</v>
      </c>
    </row>
    <row r="50" spans="1:18" ht="12" customHeight="1">
      <c r="A50" s="30">
        <f t="shared" si="1"/>
        <v>2550</v>
      </c>
      <c r="B50" s="46">
        <v>56.9</v>
      </c>
      <c r="C50" s="46">
        <v>322.3</v>
      </c>
      <c r="D50" s="46">
        <v>262.9</v>
      </c>
      <c r="E50" s="46">
        <v>131.7</v>
      </c>
      <c r="F50" s="46">
        <v>164.2</v>
      </c>
      <c r="G50" s="46">
        <v>246.4</v>
      </c>
      <c r="H50" s="46">
        <v>134.4</v>
      </c>
      <c r="I50" s="46">
        <v>31.3</v>
      </c>
      <c r="J50" s="46">
        <v>0</v>
      </c>
      <c r="K50" s="46">
        <v>24.4</v>
      </c>
      <c r="L50" s="46">
        <v>8.3</v>
      </c>
      <c r="M50" s="46">
        <v>30.7</v>
      </c>
      <c r="N50" s="45">
        <v>1413.5</v>
      </c>
      <c r="O50" s="31">
        <v>125</v>
      </c>
      <c r="R50" s="36">
        <f t="shared" si="0"/>
        <v>1272.1572511996285</v>
      </c>
    </row>
    <row r="51" spans="1:18" ht="12" customHeight="1">
      <c r="A51" s="30">
        <f t="shared" si="1"/>
        <v>2551</v>
      </c>
      <c r="B51" s="46">
        <v>118.9</v>
      </c>
      <c r="C51" s="46">
        <v>154.3</v>
      </c>
      <c r="D51" s="46">
        <v>87.2</v>
      </c>
      <c r="E51" s="46">
        <v>223.2</v>
      </c>
      <c r="F51" s="46">
        <v>374.7</v>
      </c>
      <c r="G51" s="46">
        <v>166.2</v>
      </c>
      <c r="H51" s="46">
        <v>104.8</v>
      </c>
      <c r="I51" s="46">
        <v>80.7</v>
      </c>
      <c r="J51" s="46">
        <v>0</v>
      </c>
      <c r="K51" s="46">
        <v>0</v>
      </c>
      <c r="L51" s="46">
        <v>0</v>
      </c>
      <c r="M51" s="46">
        <v>6.1</v>
      </c>
      <c r="N51" s="45">
        <v>1316.1</v>
      </c>
      <c r="O51" s="31">
        <v>126</v>
      </c>
      <c r="R51" s="36">
        <f t="shared" si="0"/>
        <v>1272.1572511996285</v>
      </c>
    </row>
    <row r="52" spans="1:18" ht="12" customHeight="1">
      <c r="A52" s="30">
        <f t="shared" si="1"/>
        <v>2552</v>
      </c>
      <c r="B52" s="46">
        <v>60.4</v>
      </c>
      <c r="C52" s="46">
        <v>173</v>
      </c>
      <c r="D52" s="46">
        <v>171.5</v>
      </c>
      <c r="E52" s="46">
        <v>189.4</v>
      </c>
      <c r="F52" s="46">
        <v>322.5</v>
      </c>
      <c r="G52" s="46">
        <v>246.3679802955665</v>
      </c>
      <c r="H52" s="46">
        <v>183.4</v>
      </c>
      <c r="I52" s="46">
        <v>0</v>
      </c>
      <c r="J52" s="46">
        <v>0</v>
      </c>
      <c r="K52" s="46">
        <v>6.2</v>
      </c>
      <c r="L52" s="46">
        <v>0</v>
      </c>
      <c r="M52" s="46">
        <v>1.8</v>
      </c>
      <c r="N52" s="45">
        <v>1354.5679802955665</v>
      </c>
      <c r="O52" s="31">
        <v>120</v>
      </c>
      <c r="R52" s="36">
        <f t="shared" si="0"/>
        <v>1272.1572511996285</v>
      </c>
    </row>
    <row r="53" spans="1:18" ht="12" customHeight="1">
      <c r="A53" s="30">
        <f t="shared" si="1"/>
        <v>2553</v>
      </c>
      <c r="B53" s="46">
        <v>0.7</v>
      </c>
      <c r="C53" s="46">
        <v>62.4</v>
      </c>
      <c r="D53" s="46">
        <v>243.2</v>
      </c>
      <c r="E53" s="46">
        <v>172.1</v>
      </c>
      <c r="F53" s="46">
        <v>408.5</v>
      </c>
      <c r="G53" s="46">
        <v>235</v>
      </c>
      <c r="H53" s="46">
        <v>181.8</v>
      </c>
      <c r="I53" s="46">
        <v>0</v>
      </c>
      <c r="J53" s="46">
        <v>6.5</v>
      </c>
      <c r="K53" s="46">
        <v>9.2</v>
      </c>
      <c r="L53" s="46">
        <v>0</v>
      </c>
      <c r="M53" s="46">
        <v>68.8</v>
      </c>
      <c r="N53" s="45">
        <v>1388.2</v>
      </c>
      <c r="O53" s="31">
        <v>113</v>
      </c>
      <c r="R53" s="36">
        <f t="shared" si="0"/>
        <v>1272.1572511996285</v>
      </c>
    </row>
    <row r="54" spans="1:18" ht="12" customHeight="1">
      <c r="A54" s="30">
        <f t="shared" si="1"/>
        <v>2554</v>
      </c>
      <c r="B54" s="46">
        <v>113.30000000000001</v>
      </c>
      <c r="C54" s="46">
        <v>199.60000000000002</v>
      </c>
      <c r="D54" s="46">
        <v>131.6</v>
      </c>
      <c r="E54" s="46">
        <v>255.7</v>
      </c>
      <c r="F54" s="46">
        <v>248.79999999999998</v>
      </c>
      <c r="G54" s="46">
        <v>260.1</v>
      </c>
      <c r="H54" s="46">
        <v>103.7</v>
      </c>
      <c r="I54" s="46">
        <v>3.4000000000000004</v>
      </c>
      <c r="J54" s="46">
        <v>0</v>
      </c>
      <c r="K54" s="46">
        <v>33.89999999999999</v>
      </c>
      <c r="L54" s="46">
        <v>0.5</v>
      </c>
      <c r="M54" s="46">
        <v>20.7</v>
      </c>
      <c r="N54" s="45">
        <v>1371.3000000000002</v>
      </c>
      <c r="O54" s="31">
        <v>134</v>
      </c>
      <c r="R54" s="36">
        <f t="shared" si="0"/>
        <v>1272.1572511996285</v>
      </c>
    </row>
    <row r="55" spans="1:18" ht="12" customHeight="1">
      <c r="A55" s="30">
        <f t="shared" si="1"/>
        <v>2555</v>
      </c>
      <c r="B55" s="46">
        <v>48.699999999999996</v>
      </c>
      <c r="C55" s="46">
        <v>153.49999999999997</v>
      </c>
      <c r="D55" s="46">
        <v>65.1</v>
      </c>
      <c r="E55" s="46">
        <v>172.1</v>
      </c>
      <c r="F55" s="46">
        <v>192.9</v>
      </c>
      <c r="G55" s="46">
        <v>271.90000000000003</v>
      </c>
      <c r="H55" s="46">
        <v>37.3</v>
      </c>
      <c r="I55" s="46">
        <v>114.89999999999998</v>
      </c>
      <c r="J55" s="46">
        <v>14.799999999999999</v>
      </c>
      <c r="K55" s="46">
        <v>21.5</v>
      </c>
      <c r="L55" s="46">
        <v>15.3</v>
      </c>
      <c r="M55" s="46">
        <v>24.9</v>
      </c>
      <c r="N55" s="45">
        <v>1132.9</v>
      </c>
      <c r="O55" s="31">
        <v>138</v>
      </c>
      <c r="R55" s="36">
        <f t="shared" si="0"/>
        <v>1272.1572511996285</v>
      </c>
    </row>
    <row r="56" spans="1:18" ht="12" customHeight="1">
      <c r="A56" s="30">
        <f t="shared" si="1"/>
        <v>2556</v>
      </c>
      <c r="B56" s="46">
        <v>1.4</v>
      </c>
      <c r="C56" s="46">
        <v>167.1</v>
      </c>
      <c r="D56" s="46">
        <v>142.3</v>
      </c>
      <c r="E56" s="46">
        <v>211.9</v>
      </c>
      <c r="F56" s="46">
        <v>328.5999999999999</v>
      </c>
      <c r="G56" s="46">
        <v>210.79999999999998</v>
      </c>
      <c r="H56" s="46">
        <v>200.8</v>
      </c>
      <c r="I56" s="46">
        <v>46.900000000000006</v>
      </c>
      <c r="J56" s="46">
        <v>35.1</v>
      </c>
      <c r="K56" s="46">
        <v>0</v>
      </c>
      <c r="L56" s="46">
        <v>0</v>
      </c>
      <c r="M56" s="46">
        <v>41.2</v>
      </c>
      <c r="N56" s="45">
        <v>1386.1</v>
      </c>
      <c r="O56" s="31">
        <v>132</v>
      </c>
      <c r="R56" s="36">
        <f t="shared" si="0"/>
        <v>1272.1572511996285</v>
      </c>
    </row>
    <row r="57" spans="1:18" ht="12" customHeight="1">
      <c r="A57" s="30">
        <f t="shared" si="1"/>
        <v>2557</v>
      </c>
      <c r="B57" s="52">
        <v>38.4</v>
      </c>
      <c r="C57" s="52">
        <v>180.70000000000002</v>
      </c>
      <c r="D57" s="52">
        <v>114.5</v>
      </c>
      <c r="E57" s="52">
        <v>195.20000000000005</v>
      </c>
      <c r="F57" s="52">
        <v>249.9</v>
      </c>
      <c r="G57" s="52">
        <v>162.9</v>
      </c>
      <c r="H57" s="52">
        <v>107.19999999999999</v>
      </c>
      <c r="I57" s="46">
        <v>46.099999999999994</v>
      </c>
      <c r="J57" s="46">
        <v>0</v>
      </c>
      <c r="K57" s="46">
        <v>60.099999999999994</v>
      </c>
      <c r="L57" s="46">
        <v>0</v>
      </c>
      <c r="M57" s="46">
        <v>11.3</v>
      </c>
      <c r="N57" s="45">
        <v>1166.2999999999997</v>
      </c>
      <c r="O57" s="31">
        <v>127</v>
      </c>
      <c r="R57" s="36">
        <f t="shared" si="0"/>
        <v>1272.1572511996285</v>
      </c>
    </row>
    <row r="58" spans="1:18" ht="12" customHeight="1">
      <c r="A58" s="30">
        <f t="shared" si="1"/>
        <v>2558</v>
      </c>
      <c r="B58" s="59">
        <v>40.3</v>
      </c>
      <c r="C58" s="59">
        <v>96.80000000000001</v>
      </c>
      <c r="D58" s="59">
        <v>74</v>
      </c>
      <c r="E58" s="59">
        <v>143.105</v>
      </c>
      <c r="F58" s="59">
        <v>151</v>
      </c>
      <c r="G58" s="59">
        <v>78.4</v>
      </c>
      <c r="H58" s="59">
        <v>69.20000000000002</v>
      </c>
      <c r="I58" s="46">
        <v>6</v>
      </c>
      <c r="J58" s="46">
        <v>15.4</v>
      </c>
      <c r="K58" s="46">
        <v>32.300000000000004</v>
      </c>
      <c r="L58" s="46">
        <v>18.4</v>
      </c>
      <c r="M58" s="46">
        <v>0</v>
      </c>
      <c r="N58" s="45">
        <v>724.905</v>
      </c>
      <c r="O58" s="31">
        <v>107</v>
      </c>
      <c r="R58" s="36">
        <f t="shared" si="0"/>
        <v>1272.1572511996285</v>
      </c>
    </row>
    <row r="59" spans="1:18" ht="12" customHeight="1">
      <c r="A59" s="30">
        <f t="shared" si="1"/>
        <v>2559</v>
      </c>
      <c r="B59" s="60">
        <v>1.3</v>
      </c>
      <c r="C59" s="60">
        <v>128.4</v>
      </c>
      <c r="D59" s="60">
        <v>233.9</v>
      </c>
      <c r="E59" s="60">
        <v>192.3</v>
      </c>
      <c r="F59" s="60">
        <v>175</v>
      </c>
      <c r="G59" s="60">
        <v>167.6</v>
      </c>
      <c r="H59" s="60">
        <v>80.6</v>
      </c>
      <c r="I59" s="46">
        <v>122</v>
      </c>
      <c r="J59" s="46">
        <v>3.2</v>
      </c>
      <c r="K59" s="46">
        <v>47.3</v>
      </c>
      <c r="L59" s="46">
        <v>0</v>
      </c>
      <c r="M59" s="46">
        <v>27</v>
      </c>
      <c r="N59" s="46">
        <f aca="true" t="shared" si="2" ref="N59:N64">SUM(B59:M59)</f>
        <v>1178.6000000000001</v>
      </c>
      <c r="O59" s="31">
        <f>ตารางปริมาณน้ำฝนรายปี!O45</f>
        <v>138</v>
      </c>
      <c r="R59" s="36">
        <f t="shared" si="0"/>
        <v>1272.1572511996285</v>
      </c>
    </row>
    <row r="60" spans="1:18" ht="12" customHeight="1">
      <c r="A60" s="30">
        <f t="shared" si="1"/>
        <v>2560</v>
      </c>
      <c r="B60" s="46">
        <v>54.6</v>
      </c>
      <c r="C60" s="46">
        <v>194.8</v>
      </c>
      <c r="D60" s="46">
        <v>169.4</v>
      </c>
      <c r="E60" s="46">
        <v>252.6</v>
      </c>
      <c r="F60" s="46">
        <v>172.9</v>
      </c>
      <c r="G60" s="46">
        <v>167.6</v>
      </c>
      <c r="H60" s="46">
        <v>191.1</v>
      </c>
      <c r="I60" s="46">
        <v>4.3</v>
      </c>
      <c r="J60" s="46">
        <v>15.5</v>
      </c>
      <c r="K60" s="46">
        <v>1.2</v>
      </c>
      <c r="L60" s="46">
        <v>4.2</v>
      </c>
      <c r="M60" s="46">
        <v>20.7</v>
      </c>
      <c r="N60" s="46">
        <f t="shared" si="2"/>
        <v>1248.9</v>
      </c>
      <c r="O60" s="31">
        <f>ตารางปริมาณน้ำฝนรายปี!O46</f>
        <v>156</v>
      </c>
      <c r="R60" s="36">
        <f t="shared" si="0"/>
        <v>1272.1572511996285</v>
      </c>
    </row>
    <row r="61" spans="1:18" ht="12" customHeight="1">
      <c r="A61" s="30">
        <f t="shared" si="1"/>
        <v>2561</v>
      </c>
      <c r="B61" s="46">
        <v>64.9</v>
      </c>
      <c r="C61" s="46">
        <v>299.5</v>
      </c>
      <c r="D61" s="46">
        <v>113.4</v>
      </c>
      <c r="E61" s="46">
        <v>175.5</v>
      </c>
      <c r="F61" s="46">
        <v>325.5</v>
      </c>
      <c r="G61" s="46">
        <v>125</v>
      </c>
      <c r="H61" s="46">
        <v>198.6</v>
      </c>
      <c r="I61" s="46">
        <v>6</v>
      </c>
      <c r="J61" s="46">
        <v>51.6</v>
      </c>
      <c r="K61" s="46">
        <v>71.5</v>
      </c>
      <c r="L61" s="46">
        <v>0</v>
      </c>
      <c r="M61" s="46">
        <v>0</v>
      </c>
      <c r="N61" s="46">
        <f t="shared" si="2"/>
        <v>1431.4999999999998</v>
      </c>
      <c r="O61" s="31">
        <f>ตารางปริมาณน้ำฝนรายปี!O47</f>
        <v>128</v>
      </c>
      <c r="R61" s="36">
        <f t="shared" si="0"/>
        <v>1272.1572511996285</v>
      </c>
    </row>
    <row r="62" spans="1:18" ht="12" customHeight="1">
      <c r="A62" s="30">
        <f t="shared" si="1"/>
        <v>2562</v>
      </c>
      <c r="B62" s="46">
        <v>26.9</v>
      </c>
      <c r="C62" s="46">
        <v>258.1</v>
      </c>
      <c r="D62" s="46">
        <v>52.6</v>
      </c>
      <c r="E62" s="46">
        <v>147.1</v>
      </c>
      <c r="F62" s="46">
        <v>286.5</v>
      </c>
      <c r="G62" s="46">
        <v>114.4</v>
      </c>
      <c r="H62" s="46">
        <v>104.6</v>
      </c>
      <c r="I62" s="46">
        <v>15</v>
      </c>
      <c r="J62" s="46">
        <v>1.9</v>
      </c>
      <c r="K62" s="46">
        <v>0</v>
      </c>
      <c r="L62" s="74">
        <v>0</v>
      </c>
      <c r="M62" s="46">
        <v>1</v>
      </c>
      <c r="N62" s="46">
        <f t="shared" si="2"/>
        <v>1008.1</v>
      </c>
      <c r="O62" s="31">
        <f>ตารางปริมาณน้ำฝนรายปี!O48</f>
        <v>101</v>
      </c>
      <c r="R62" s="36">
        <f t="shared" si="0"/>
        <v>1272.1572511996285</v>
      </c>
    </row>
    <row r="63" spans="1:18" ht="12" customHeight="1">
      <c r="A63" s="30">
        <f t="shared" si="1"/>
        <v>2563</v>
      </c>
      <c r="B63" s="46">
        <v>133.2</v>
      </c>
      <c r="C63" s="46">
        <v>65.4</v>
      </c>
      <c r="D63" s="46">
        <v>94.4</v>
      </c>
      <c r="E63" s="46">
        <v>154.5</v>
      </c>
      <c r="F63" s="46">
        <v>349.1</v>
      </c>
      <c r="G63" s="46">
        <v>175.3</v>
      </c>
      <c r="H63" s="46">
        <v>83.1</v>
      </c>
      <c r="I63" s="46">
        <v>20.3</v>
      </c>
      <c r="J63" s="46">
        <v>0</v>
      </c>
      <c r="K63" s="46">
        <v>0</v>
      </c>
      <c r="L63" s="46">
        <v>50.2</v>
      </c>
      <c r="M63" s="46">
        <v>2</v>
      </c>
      <c r="N63" s="46">
        <f t="shared" si="2"/>
        <v>1127.5</v>
      </c>
      <c r="O63" s="31">
        <f>ตารางปริมาณน้ำฝนรายปี!O49</f>
        <v>109</v>
      </c>
      <c r="R63" s="36">
        <f t="shared" si="0"/>
        <v>1272.1572511996285</v>
      </c>
    </row>
    <row r="64" spans="1:18" ht="12" customHeight="1">
      <c r="A64" s="93">
        <f t="shared" si="1"/>
        <v>2564</v>
      </c>
      <c r="B64" s="94">
        <v>89.5</v>
      </c>
      <c r="C64" s="94">
        <v>133.5</v>
      </c>
      <c r="D64" s="94">
        <v>315.29999999999995</v>
      </c>
      <c r="E64" s="94">
        <v>382.1</v>
      </c>
      <c r="F64" s="94">
        <v>355.29999999999995</v>
      </c>
      <c r="G64" s="94">
        <v>202.4</v>
      </c>
      <c r="H64" s="94">
        <v>113.3</v>
      </c>
      <c r="I64" s="94">
        <v>56.1</v>
      </c>
      <c r="J64" s="94">
        <v>0</v>
      </c>
      <c r="K64" s="94">
        <v>15.000000000000002</v>
      </c>
      <c r="L64" s="94">
        <v>7.6</v>
      </c>
      <c r="M64" s="94">
        <v>16.4</v>
      </c>
      <c r="N64" s="94">
        <f t="shared" si="2"/>
        <v>1686.4999999999998</v>
      </c>
      <c r="O64" s="95">
        <f>ตารางปริมาณน้ำฝนรายปี!O50</f>
        <v>130</v>
      </c>
      <c r="R64" s="36">
        <f t="shared" si="0"/>
        <v>1272.1572511996285</v>
      </c>
    </row>
    <row r="65" spans="1:18" ht="12" customHeight="1">
      <c r="A65" s="90">
        <v>2565</v>
      </c>
      <c r="B65" s="91">
        <v>60.5</v>
      </c>
      <c r="C65" s="91">
        <v>108.3</v>
      </c>
      <c r="D65" s="91">
        <v>68.20000000000002</v>
      </c>
      <c r="E65" s="91">
        <v>246</v>
      </c>
      <c r="F65" s="91">
        <v>311.09999999999997</v>
      </c>
      <c r="G65" s="91">
        <v>292.5</v>
      </c>
      <c r="H65" s="91">
        <v>149.69999999999996</v>
      </c>
      <c r="I65" s="91">
        <v>50.2</v>
      </c>
      <c r="J65" s="91">
        <v>0</v>
      </c>
      <c r="K65" s="91">
        <v>0</v>
      </c>
      <c r="L65" s="91">
        <v>15.9</v>
      </c>
      <c r="M65" s="91">
        <v>21.7</v>
      </c>
      <c r="N65" s="91">
        <v>162.5</v>
      </c>
      <c r="O65" s="92">
        <v>112</v>
      </c>
      <c r="R65" s="36"/>
    </row>
    <row r="66" spans="1:18" ht="12" customHeight="1">
      <c r="A66" s="30">
        <f t="shared" si="1"/>
        <v>2566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31"/>
      <c r="R66" s="36"/>
    </row>
    <row r="67" spans="1:18" ht="12" customHeight="1">
      <c r="A67" s="30">
        <f t="shared" si="1"/>
        <v>2567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31"/>
      <c r="R67" s="36"/>
    </row>
    <row r="68" spans="1:15" ht="15" customHeight="1">
      <c r="A68" s="32" t="s">
        <v>17</v>
      </c>
      <c r="B68" s="33">
        <v>133.2</v>
      </c>
      <c r="C68" s="33">
        <v>363.3</v>
      </c>
      <c r="D68" s="33">
        <v>358.7</v>
      </c>
      <c r="E68" s="33">
        <v>458.9</v>
      </c>
      <c r="F68" s="33">
        <v>447.4</v>
      </c>
      <c r="G68" s="33">
        <v>377.2</v>
      </c>
      <c r="H68" s="33">
        <v>264.5</v>
      </c>
      <c r="I68" s="33">
        <v>172.5</v>
      </c>
      <c r="J68" s="33">
        <v>107.4</v>
      </c>
      <c r="K68" s="33">
        <v>71.5</v>
      </c>
      <c r="L68" s="33">
        <v>50.2</v>
      </c>
      <c r="M68" s="33">
        <v>132.9</v>
      </c>
      <c r="N68" s="33">
        <v>1714</v>
      </c>
      <c r="O68" s="38">
        <v>156</v>
      </c>
    </row>
    <row r="69" spans="1:15" ht="15" customHeight="1">
      <c r="A69" s="32" t="s">
        <v>18</v>
      </c>
      <c r="B69" s="33">
        <v>43.69702127659575</v>
      </c>
      <c r="C69" s="33">
        <v>166.3468085106383</v>
      </c>
      <c r="D69" s="33">
        <v>169.70782608695654</v>
      </c>
      <c r="E69" s="33">
        <v>218.74712765957446</v>
      </c>
      <c r="F69" s="33">
        <v>262.3295744680851</v>
      </c>
      <c r="G69" s="33">
        <v>203.46740383607585</v>
      </c>
      <c r="H69" s="33">
        <v>112.31425531914898</v>
      </c>
      <c r="I69" s="33">
        <v>42.43872340425532</v>
      </c>
      <c r="J69" s="33">
        <v>18.07659574468085</v>
      </c>
      <c r="K69" s="33">
        <v>12.436170212765957</v>
      </c>
      <c r="L69" s="33">
        <v>7.129787234042553</v>
      </c>
      <c r="M69" s="33">
        <v>15.465957446808513</v>
      </c>
      <c r="N69" s="33">
        <v>1272.1572511996285</v>
      </c>
      <c r="O69" s="38">
        <v>122.58695652173913</v>
      </c>
    </row>
    <row r="70" spans="1:15" ht="15" customHeight="1">
      <c r="A70" s="34" t="s">
        <v>19</v>
      </c>
      <c r="B70" s="35">
        <v>0</v>
      </c>
      <c r="C70" s="35">
        <v>28.8</v>
      </c>
      <c r="D70" s="35">
        <v>52.6</v>
      </c>
      <c r="E70" s="35">
        <v>55.8</v>
      </c>
      <c r="F70" s="35">
        <v>151</v>
      </c>
      <c r="G70" s="35">
        <v>78.4</v>
      </c>
      <c r="H70" s="35">
        <v>27.1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724.905</v>
      </c>
      <c r="O70" s="39">
        <v>87</v>
      </c>
    </row>
    <row r="71" ht="12">
      <c r="O71" s="43"/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2012-08-20T06:53:31Z</cp:lastPrinted>
  <dcterms:created xsi:type="dcterms:W3CDTF">2008-02-06T03:22:38Z</dcterms:created>
  <dcterms:modified xsi:type="dcterms:W3CDTF">2023-04-10T04:11:49Z</dcterms:modified>
  <cp:category/>
  <cp:version/>
  <cp:contentType/>
  <cp:contentStatus/>
</cp:coreProperties>
</file>