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<sst xmlns="http://schemas.openxmlformats.org/spreadsheetml/2006/main" count="68" uniqueCount="27">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</sst>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68" fontId="7" fillId="34" borderId="10" xfId="0" applyNumberFormat="1" applyFont="1" applyFill="1" applyBorder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2" borderId="13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/>
    </xf>
    <xf numFmtId="166" fontId="19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22" fillId="32" borderId="13" xfId="0" applyNumberFormat="1" applyFont="1" applyFill="1" applyBorder="1" applyAlignment="1">
      <alignment/>
    </xf>
    <xf numFmtId="169" fontId="22" fillId="32" borderId="13" xfId="0" applyNumberFormat="1" applyFont="1" applyFill="1" applyBorder="1" applyAlignment="1">
      <alignment/>
    </xf>
    <xf numFmtId="167" fontId="22" fillId="32" borderId="13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202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035"/>
          <c:w val="0.8727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1087.9999999999998</c:v>
                </c:pt>
                <c:pt idx="70">
                  <c:v>1497</c:v>
                </c:pt>
              </c:numCache>
            </c:numRef>
          </c:val>
        </c:ser>
        <c:axId val="10743698"/>
        <c:axId val="56679155"/>
      </c:barChart>
      <c:lineChart>
        <c:grouping val="standard"/>
        <c:varyColors val="0"/>
        <c:ser>
          <c:idx val="1"/>
          <c:order val="1"/>
          <c:tx>
            <c:v>ปริมาณฝนเฉลี่ย 1,298.7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1298.6591589073769</c:v>
                </c:pt>
                <c:pt idx="1">
                  <c:v>1298.6591589073769</c:v>
                </c:pt>
                <c:pt idx="2">
                  <c:v>1298.6591589073769</c:v>
                </c:pt>
                <c:pt idx="3">
                  <c:v>1298.6591589073769</c:v>
                </c:pt>
                <c:pt idx="4">
                  <c:v>1298.6591589073769</c:v>
                </c:pt>
                <c:pt idx="5">
                  <c:v>1298.6591589073769</c:v>
                </c:pt>
                <c:pt idx="6">
                  <c:v>1298.6591589073769</c:v>
                </c:pt>
                <c:pt idx="7">
                  <c:v>1298.6591589073769</c:v>
                </c:pt>
                <c:pt idx="8">
                  <c:v>1298.6591589073769</c:v>
                </c:pt>
                <c:pt idx="9">
                  <c:v>1298.6591589073769</c:v>
                </c:pt>
                <c:pt idx="10">
                  <c:v>1298.6591589073769</c:v>
                </c:pt>
                <c:pt idx="11">
                  <c:v>1298.6591589073769</c:v>
                </c:pt>
                <c:pt idx="12">
                  <c:v>1298.6591589073769</c:v>
                </c:pt>
                <c:pt idx="13">
                  <c:v>1298.6591589073769</c:v>
                </c:pt>
                <c:pt idx="14">
                  <c:v>1298.6591589073769</c:v>
                </c:pt>
                <c:pt idx="15">
                  <c:v>1298.6591589073769</c:v>
                </c:pt>
                <c:pt idx="16">
                  <c:v>1298.6591589073769</c:v>
                </c:pt>
                <c:pt idx="17">
                  <c:v>1298.6591589073769</c:v>
                </c:pt>
                <c:pt idx="18">
                  <c:v>1298.6591589073769</c:v>
                </c:pt>
                <c:pt idx="19">
                  <c:v>1298.6591589073769</c:v>
                </c:pt>
                <c:pt idx="20">
                  <c:v>1298.6591589073769</c:v>
                </c:pt>
                <c:pt idx="21">
                  <c:v>1298.6591589073769</c:v>
                </c:pt>
                <c:pt idx="22">
                  <c:v>1298.6591589073769</c:v>
                </c:pt>
                <c:pt idx="23">
                  <c:v>1298.6591589073769</c:v>
                </c:pt>
                <c:pt idx="24">
                  <c:v>1298.6591589073769</c:v>
                </c:pt>
                <c:pt idx="25">
                  <c:v>1298.6591589073769</c:v>
                </c:pt>
                <c:pt idx="26">
                  <c:v>1298.6591589073769</c:v>
                </c:pt>
                <c:pt idx="27">
                  <c:v>1298.6591589073769</c:v>
                </c:pt>
                <c:pt idx="28">
                  <c:v>1298.6591589073769</c:v>
                </c:pt>
                <c:pt idx="29">
                  <c:v>1298.6591589073769</c:v>
                </c:pt>
                <c:pt idx="30">
                  <c:v>1298.6591589073769</c:v>
                </c:pt>
                <c:pt idx="31">
                  <c:v>1298.6591589073769</c:v>
                </c:pt>
                <c:pt idx="32">
                  <c:v>1298.6591589073769</c:v>
                </c:pt>
                <c:pt idx="33">
                  <c:v>1298.6591589073769</c:v>
                </c:pt>
                <c:pt idx="34">
                  <c:v>1298.6591589073769</c:v>
                </c:pt>
                <c:pt idx="35">
                  <c:v>1298.6591589073769</c:v>
                </c:pt>
                <c:pt idx="36">
                  <c:v>1298.6591589073769</c:v>
                </c:pt>
                <c:pt idx="37">
                  <c:v>1298.6591589073769</c:v>
                </c:pt>
                <c:pt idx="38">
                  <c:v>1298.6591589073769</c:v>
                </c:pt>
                <c:pt idx="39">
                  <c:v>1298.6591589073769</c:v>
                </c:pt>
                <c:pt idx="40">
                  <c:v>1298.6591589073769</c:v>
                </c:pt>
                <c:pt idx="41">
                  <c:v>1298.6591589073769</c:v>
                </c:pt>
                <c:pt idx="42">
                  <c:v>1298.6591589073769</c:v>
                </c:pt>
                <c:pt idx="43">
                  <c:v>1298.6591589073769</c:v>
                </c:pt>
                <c:pt idx="44">
                  <c:v>1298.6591589073769</c:v>
                </c:pt>
                <c:pt idx="45">
                  <c:v>1298.6591589073769</c:v>
                </c:pt>
                <c:pt idx="46">
                  <c:v>1298.6591589073769</c:v>
                </c:pt>
                <c:pt idx="47">
                  <c:v>1298.6591589073769</c:v>
                </c:pt>
                <c:pt idx="48">
                  <c:v>1298.6591589073769</c:v>
                </c:pt>
                <c:pt idx="49">
                  <c:v>1298.6591589073769</c:v>
                </c:pt>
                <c:pt idx="50">
                  <c:v>1298.6591589073769</c:v>
                </c:pt>
                <c:pt idx="51">
                  <c:v>1298.6591589073769</c:v>
                </c:pt>
                <c:pt idx="52">
                  <c:v>1298.6591589073769</c:v>
                </c:pt>
                <c:pt idx="53">
                  <c:v>1298.6591589073769</c:v>
                </c:pt>
                <c:pt idx="54">
                  <c:v>1298.6591589073769</c:v>
                </c:pt>
                <c:pt idx="55">
                  <c:v>1298.6591589073769</c:v>
                </c:pt>
                <c:pt idx="56">
                  <c:v>1298.6591589073769</c:v>
                </c:pt>
                <c:pt idx="57">
                  <c:v>1298.6591589073769</c:v>
                </c:pt>
                <c:pt idx="58">
                  <c:v>1298.6591589073769</c:v>
                </c:pt>
                <c:pt idx="59">
                  <c:v>1298.6591589073769</c:v>
                </c:pt>
                <c:pt idx="60">
                  <c:v>1298.6591589073769</c:v>
                </c:pt>
                <c:pt idx="61">
                  <c:v>1298.6591589073769</c:v>
                </c:pt>
                <c:pt idx="62">
                  <c:v>1298.6591589073769</c:v>
                </c:pt>
                <c:pt idx="63">
                  <c:v>1298.6591589073769</c:v>
                </c:pt>
                <c:pt idx="64">
                  <c:v>1298.6591589073769</c:v>
                </c:pt>
                <c:pt idx="65">
                  <c:v>1298.6591589073769</c:v>
                </c:pt>
                <c:pt idx="66">
                  <c:v>1298.6591589073769</c:v>
                </c:pt>
                <c:pt idx="67">
                  <c:v>1298.6591589073769</c:v>
                </c:pt>
                <c:pt idx="68">
                  <c:v>1298.6591589073769</c:v>
                </c:pt>
                <c:pt idx="69">
                  <c:v>1298.6591589073769</c:v>
                </c:pt>
              </c:numCache>
            </c:numRef>
          </c:val>
          <c:smooth val="0"/>
        </c:ser>
        <c:axId val="10743698"/>
        <c:axId val="56679155"/>
      </c:lineChart>
      <c:catAx>
        <c:axId val="10743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679155"/>
        <c:crosses val="autoZero"/>
        <c:auto val="1"/>
        <c:lblOffset val="100"/>
        <c:tickLblSkip val="3"/>
        <c:noMultiLvlLbl val="0"/>
      </c:catAx>
      <c:valAx>
        <c:axId val="566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74369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3"/>
          <c:y val="0.43275"/>
          <c:w val="0.323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6"/>
          <c:order val="0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/>
            </c:numRef>
          </c:val>
          <c:smooth val="0"/>
        </c:ser>
        <c:ser>
          <c:idx val="7"/>
          <c:order val="1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/>
            </c:numRef>
          </c:val>
          <c:smooth val="0"/>
        </c:ser>
        <c:ser>
          <c:idx val="14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/>
            </c:numRef>
          </c:val>
          <c:smooth val="0"/>
        </c:ser>
        <c:ser>
          <c:idx val="16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/>
            </c:numRef>
          </c:val>
          <c:smooth val="0"/>
        </c:ser>
        <c:ser>
          <c:idx val="17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/>
            </c:numRef>
          </c:val>
          <c:smooth val="0"/>
        </c:ser>
        <c:ser>
          <c:idx val="18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/>
            </c:numRef>
          </c:val>
          <c:smooth val="0"/>
        </c:ser>
        <c:ser>
          <c:idx val="19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รายเดือนเชียงดาว!$B$81:$M$81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รายเดือนเชียงดาว!$B$77:$M$77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รายเดือนเชียงดาว!$B$78:$M$78</c:f>
              <c:numCache/>
            </c:numRef>
          </c:val>
          <c:smooth val="0"/>
        </c:ser>
        <c:marker val="1"/>
        <c:axId val="25815172"/>
        <c:axId val="56983877"/>
      </c:lineChart>
      <c:catAx>
        <c:axId val="25815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983877"/>
        <c:crosses val="autoZero"/>
        <c:auto val="1"/>
        <c:lblOffset val="100"/>
        <c:tickLblSkip val="1"/>
        <c:noMultiLvlLbl val="0"/>
      </c:catAx>
      <c:valAx>
        <c:axId val="569838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58151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5"/>
  <sheetViews>
    <sheetView zoomScalePageLayoutView="0" workbookViewId="0" topLeftCell="A62">
      <selection activeCell="B76" sqref="B76:O78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7" t="s">
        <v>25</v>
      </c>
      <c r="Q3" s="78"/>
      <c r="R3" s="78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7">
        <f>$N$77</f>
        <v>1298.6591589073769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7">
        <f aca="true" t="shared" si="0" ref="Q5:Q73">$N$77</f>
        <v>1298.6591589073769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7">
        <f t="shared" si="0"/>
        <v>1298.6591589073769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7">
        <f t="shared" si="0"/>
        <v>1298.6591589073769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7">
        <f t="shared" si="0"/>
        <v>1298.6591589073769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7">
        <f t="shared" si="0"/>
        <v>1298.6591589073769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7">
        <f t="shared" si="0"/>
        <v>1298.6591589073769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7">
        <f t="shared" si="0"/>
        <v>1298.6591589073769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7">
        <f t="shared" si="0"/>
        <v>1298.6591589073769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7">
        <f t="shared" si="0"/>
        <v>1298.6591589073769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7">
        <f t="shared" si="0"/>
        <v>1298.6591589073769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7">
        <f t="shared" si="0"/>
        <v>1298.6591589073769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7">
        <f t="shared" si="0"/>
        <v>1298.6591589073769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7">
        <f t="shared" si="0"/>
        <v>1298.6591589073769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7">
        <f t="shared" si="0"/>
        <v>1298.6591589073769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7">
        <f t="shared" si="0"/>
        <v>1298.6591589073769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7">
        <f t="shared" si="0"/>
        <v>1298.6591589073769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7">
        <f t="shared" si="0"/>
        <v>1298.6591589073769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7">
        <f t="shared" si="0"/>
        <v>1298.6591589073769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7">
        <f t="shared" si="0"/>
        <v>1298.6591589073769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7">
        <f t="shared" si="0"/>
        <v>1298.6591589073769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7">
        <f t="shared" si="0"/>
        <v>1298.6591589073769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7">
        <f t="shared" si="0"/>
        <v>1298.6591589073769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7">
        <f t="shared" si="0"/>
        <v>1298.6591589073769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7">
        <f t="shared" si="0"/>
        <v>1298.6591589073769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7">
        <f t="shared" si="0"/>
        <v>1298.6591589073769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7">
        <f t="shared" si="0"/>
        <v>1298.6591589073769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7">
        <f t="shared" si="0"/>
        <v>1298.6591589073769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7">
        <f t="shared" si="0"/>
        <v>1298.6591589073769</v>
      </c>
    </row>
    <row r="33" spans="1:17" s="2" customFormat="1" ht="15.75" customHeight="1">
      <c r="A33" s="66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5">
        <v>2149.1</v>
      </c>
      <c r="O33" s="30">
        <v>128</v>
      </c>
      <c r="Q33" s="47">
        <f t="shared" si="0"/>
        <v>1298.6591589073769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7">
        <f t="shared" si="0"/>
        <v>1298.6591589073769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7">
        <f t="shared" si="0"/>
        <v>1298.6591589073769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7">
        <f t="shared" si="0"/>
        <v>1298.6591589073769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7">
        <f t="shared" si="0"/>
        <v>1298.6591589073769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7">
        <f t="shared" si="0"/>
        <v>1298.6591589073769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7">
        <f t="shared" si="0"/>
        <v>1298.6591589073769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7">
        <f t="shared" si="0"/>
        <v>1298.6591589073769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7">
        <f t="shared" si="0"/>
        <v>1298.6591589073769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7">
        <f t="shared" si="0"/>
        <v>1298.6591589073769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7">
        <f t="shared" si="0"/>
        <v>1298.6591589073769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7">
        <f t="shared" si="0"/>
        <v>1298.6591589073769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7">
        <f t="shared" si="0"/>
        <v>1298.6591589073769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7">
        <f t="shared" si="0"/>
        <v>1298.6591589073769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7">
        <f t="shared" si="0"/>
        <v>1298.6591589073769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7">
        <f t="shared" si="0"/>
        <v>1298.6591589073769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7">
        <f t="shared" si="0"/>
        <v>1298.6591589073769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7">
        <f t="shared" si="0"/>
        <v>1298.6591589073769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7">
        <f t="shared" si="0"/>
        <v>1298.6591589073769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7">
        <f t="shared" si="0"/>
        <v>1298.6591589073769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7">
        <f t="shared" si="0"/>
        <v>1298.6591589073769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7">
        <f t="shared" si="0"/>
        <v>1298.6591589073769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7">
        <f t="shared" si="0"/>
        <v>1298.6591589073769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7">
        <f t="shared" si="0"/>
        <v>1298.6591589073769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7">
        <f t="shared" si="0"/>
        <v>1298.6591589073769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7">
        <f t="shared" si="0"/>
        <v>1298.6591589073769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7">
        <f t="shared" si="0"/>
        <v>1298.6591589073769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7">
        <f t="shared" si="0"/>
        <v>1298.6591589073769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7">
        <f t="shared" si="0"/>
        <v>1298.6591589073769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7">
        <f t="shared" si="0"/>
        <v>1298.6591589073769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7">
        <f t="shared" si="0"/>
        <v>1298.6591589073769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7">
        <f t="shared" si="0"/>
        <v>1298.6591589073769</v>
      </c>
    </row>
    <row r="65" spans="1:17" s="2" customFormat="1" ht="15.75" customHeight="1">
      <c r="A65" s="68">
        <v>2556</v>
      </c>
      <c r="B65" s="67">
        <v>12</v>
      </c>
      <c r="C65" s="67">
        <v>90.6</v>
      </c>
      <c r="D65" s="67">
        <v>132.2</v>
      </c>
      <c r="E65" s="67" t="s">
        <v>23</v>
      </c>
      <c r="F65" s="67" t="s">
        <v>23</v>
      </c>
      <c r="G65" s="67" t="s">
        <v>23</v>
      </c>
      <c r="H65" s="67">
        <v>224.8</v>
      </c>
      <c r="I65" s="67">
        <v>65.7</v>
      </c>
      <c r="J65" s="67">
        <v>79.8</v>
      </c>
      <c r="K65" s="67"/>
      <c r="L65" s="67"/>
      <c r="M65" s="67"/>
      <c r="N65" s="32">
        <f t="shared" si="1"/>
        <v>605.1</v>
      </c>
      <c r="O65" s="68">
        <v>42</v>
      </c>
      <c r="Q65" s="47">
        <f t="shared" si="0"/>
        <v>1298.6591589073769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3">SUM(B66:M66)</f>
        <v>1059.8</v>
      </c>
      <c r="O66" s="30">
        <v>97</v>
      </c>
      <c r="Q66" s="47">
        <f t="shared" si="0"/>
        <v>1298.6591589073769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N88</f>
        <v>99</v>
      </c>
      <c r="Q67" s="47">
        <f t="shared" si="0"/>
        <v>1298.6591589073769</v>
      </c>
      <c r="R67" s="69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7">
        <f t="shared" si="0"/>
        <v>1298.6591589073769</v>
      </c>
      <c r="R68" s="69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7">
        <f t="shared" si="0"/>
        <v>1298.6591589073769</v>
      </c>
      <c r="R69" s="69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7">
        <f t="shared" si="0"/>
        <v>1298.6591589073769</v>
      </c>
      <c r="R70" s="69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7">
        <f t="shared" si="0"/>
        <v>1298.6591589073769</v>
      </c>
      <c r="R71" s="69"/>
    </row>
    <row r="72" spans="1:18" s="2" customFormat="1" ht="15.75" customHeight="1">
      <c r="A72" s="17">
        <v>2563</v>
      </c>
      <c r="B72" s="20">
        <v>114.4</v>
      </c>
      <c r="C72" s="20">
        <v>66.5</v>
      </c>
      <c r="D72" s="20">
        <v>100.1</v>
      </c>
      <c r="E72" s="20">
        <v>153.8</v>
      </c>
      <c r="F72" s="20">
        <v>250.3</v>
      </c>
      <c r="G72" s="20">
        <v>97.8</v>
      </c>
      <c r="H72" s="20">
        <v>47.3</v>
      </c>
      <c r="I72" s="20">
        <v>3.3</v>
      </c>
      <c r="J72" s="20">
        <v>0</v>
      </c>
      <c r="K72" s="20">
        <v>21.2</v>
      </c>
      <c r="L72" s="20">
        <v>53.3</v>
      </c>
      <c r="M72" s="20">
        <v>27.4</v>
      </c>
      <c r="N72" s="28">
        <f t="shared" si="2"/>
        <v>935.3999999999999</v>
      </c>
      <c r="O72" s="30">
        <f t="shared" si="3"/>
        <v>107</v>
      </c>
      <c r="Q72" s="47">
        <f t="shared" si="0"/>
        <v>1298.6591589073769</v>
      </c>
      <c r="R72" s="69"/>
    </row>
    <row r="73" spans="1:18" s="2" customFormat="1" ht="15.75" customHeight="1">
      <c r="A73" s="17">
        <v>2564</v>
      </c>
      <c r="B73" s="20">
        <v>156.10000000000002</v>
      </c>
      <c r="C73" s="20">
        <v>90.3</v>
      </c>
      <c r="D73" s="20">
        <v>120.6</v>
      </c>
      <c r="E73" s="20">
        <v>110.70000000000003</v>
      </c>
      <c r="F73" s="20">
        <v>131.09999999999997</v>
      </c>
      <c r="G73" s="20">
        <v>167.50000000000003</v>
      </c>
      <c r="H73" s="20">
        <v>121.6</v>
      </c>
      <c r="I73" s="20">
        <v>39.8</v>
      </c>
      <c r="J73" s="20">
        <v>0</v>
      </c>
      <c r="K73" s="20">
        <v>54.300000000000004</v>
      </c>
      <c r="L73" s="20">
        <v>59.89999999999999</v>
      </c>
      <c r="M73" s="20">
        <v>36.099999999999994</v>
      </c>
      <c r="N73" s="28">
        <f t="shared" si="2"/>
        <v>1087.9999999999998</v>
      </c>
      <c r="O73" s="30">
        <f>N94</f>
        <v>132</v>
      </c>
      <c r="Q73" s="47">
        <f t="shared" si="0"/>
        <v>1298.6591589073769</v>
      </c>
      <c r="R73" s="69"/>
    </row>
    <row r="74" spans="1:18" s="2" customFormat="1" ht="15.75" customHeight="1">
      <c r="A74" s="75">
        <v>2565</v>
      </c>
      <c r="B74" s="51">
        <v>144.70000000000002</v>
      </c>
      <c r="C74" s="51">
        <v>282.40000000000003</v>
      </c>
      <c r="D74" s="51">
        <v>87.1</v>
      </c>
      <c r="E74" s="51">
        <v>155.9</v>
      </c>
      <c r="F74" s="51">
        <v>282.7</v>
      </c>
      <c r="G74" s="51">
        <v>238.4</v>
      </c>
      <c r="H74" s="51">
        <v>95.29999999999998</v>
      </c>
      <c r="I74" s="51">
        <v>58.6</v>
      </c>
      <c r="J74" s="51">
        <v>0.4</v>
      </c>
      <c r="K74" s="51">
        <v>0</v>
      </c>
      <c r="L74" s="51">
        <v>110.19999999999999</v>
      </c>
      <c r="M74" s="51">
        <v>41.3</v>
      </c>
      <c r="N74" s="52">
        <f>SUM(B74:M74)</f>
        <v>1497</v>
      </c>
      <c r="O74" s="53">
        <f>N95</f>
        <v>131</v>
      </c>
      <c r="Q74" s="47"/>
      <c r="R74" s="69"/>
    </row>
    <row r="75" spans="1:18" s="2" customFormat="1" ht="15.75" customHeight="1">
      <c r="A75" s="57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53"/>
      <c r="Q75" s="47"/>
      <c r="R75" s="69"/>
    </row>
    <row r="76" spans="1:17" s="2" customFormat="1" ht="15.75" customHeight="1">
      <c r="A76" s="22" t="s">
        <v>17</v>
      </c>
      <c r="B76" s="25">
        <f>MAX(B4:B73)</f>
        <v>374.4</v>
      </c>
      <c r="C76" s="25">
        <f aca="true" t="shared" si="4" ref="C76:M76">MAX(C4:C73)</f>
        <v>571.7</v>
      </c>
      <c r="D76" s="25">
        <f t="shared" si="4"/>
        <v>403</v>
      </c>
      <c r="E76" s="25">
        <f t="shared" si="4"/>
        <v>346.3</v>
      </c>
      <c r="F76" s="25">
        <f t="shared" si="4"/>
        <v>636.3</v>
      </c>
      <c r="G76" s="25">
        <f t="shared" si="4"/>
        <v>400.3</v>
      </c>
      <c r="H76" s="25">
        <f t="shared" si="4"/>
        <v>509.2</v>
      </c>
      <c r="I76" s="25">
        <f t="shared" si="4"/>
        <v>181.2</v>
      </c>
      <c r="J76" s="25">
        <f t="shared" si="4"/>
        <v>119.5</v>
      </c>
      <c r="K76" s="25">
        <f t="shared" si="4"/>
        <v>109.6</v>
      </c>
      <c r="L76" s="25">
        <f t="shared" si="4"/>
        <v>59.89999999999999</v>
      </c>
      <c r="M76" s="25">
        <f t="shared" si="4"/>
        <v>268.5</v>
      </c>
      <c r="N76" s="25">
        <f>MAX(N4:N73)</f>
        <v>2149.1</v>
      </c>
      <c r="O76" s="25">
        <f>MAX(O4:O73)</f>
        <v>132</v>
      </c>
      <c r="Q76" s="48"/>
    </row>
    <row r="77" spans="1:15" s="2" customFormat="1" ht="15.75" customHeight="1">
      <c r="A77" s="23" t="s">
        <v>18</v>
      </c>
      <c r="B77" s="26">
        <f>AVERAGE(B4:B73)</f>
        <v>84.17096774193548</v>
      </c>
      <c r="C77" s="26">
        <f aca="true" t="shared" si="5" ref="C77:M77">AVERAGE(C4:C73)</f>
        <v>178.79393939393944</v>
      </c>
      <c r="D77" s="26">
        <f t="shared" si="5"/>
        <v>163.03636363636366</v>
      </c>
      <c r="E77" s="26">
        <f t="shared" si="5"/>
        <v>197.6587301587302</v>
      </c>
      <c r="F77" s="26">
        <f t="shared" si="5"/>
        <v>255.18571428571437</v>
      </c>
      <c r="G77" s="26">
        <f t="shared" si="5"/>
        <v>205.08730158730162</v>
      </c>
      <c r="H77" s="26">
        <f t="shared" si="5"/>
        <v>115.45084745762712</v>
      </c>
      <c r="I77" s="26">
        <f t="shared" si="5"/>
        <v>33.879032258064534</v>
      </c>
      <c r="J77" s="26">
        <f t="shared" si="5"/>
        <v>16.1344262295082</v>
      </c>
      <c r="K77" s="26">
        <f t="shared" si="5"/>
        <v>11.940677966101696</v>
      </c>
      <c r="L77" s="26">
        <f t="shared" si="5"/>
        <v>7.469491525423728</v>
      </c>
      <c r="M77" s="26">
        <f t="shared" si="5"/>
        <v>29.851666666666667</v>
      </c>
      <c r="N77" s="26">
        <f>SUM(B77:M77)</f>
        <v>1298.6591589073769</v>
      </c>
      <c r="O77" s="26">
        <f>AVERAGE(O4:O73)</f>
        <v>91.49180327868852</v>
      </c>
    </row>
    <row r="78" spans="1:15" s="2" customFormat="1" ht="15.75" customHeight="1">
      <c r="A78" s="24" t="s">
        <v>19</v>
      </c>
      <c r="B78" s="27">
        <f>MIN(B4:B73)</f>
        <v>0</v>
      </c>
      <c r="C78" s="27">
        <f aca="true" t="shared" si="6" ref="C78:M78">MIN(C4:C73)</f>
        <v>22.8</v>
      </c>
      <c r="D78" s="27">
        <f t="shared" si="6"/>
        <v>32.2</v>
      </c>
      <c r="E78" s="27">
        <f t="shared" si="6"/>
        <v>10.7</v>
      </c>
      <c r="F78" s="27">
        <f t="shared" si="6"/>
        <v>46.7</v>
      </c>
      <c r="G78" s="27">
        <f t="shared" si="6"/>
        <v>23.8</v>
      </c>
      <c r="H78" s="27">
        <f t="shared" si="6"/>
        <v>18.2</v>
      </c>
      <c r="I78" s="27">
        <f t="shared" si="6"/>
        <v>0</v>
      </c>
      <c r="J78" s="27">
        <f t="shared" si="6"/>
        <v>0</v>
      </c>
      <c r="K78" s="27">
        <f t="shared" si="6"/>
        <v>0</v>
      </c>
      <c r="L78" s="27">
        <f t="shared" si="6"/>
        <v>0</v>
      </c>
      <c r="M78" s="27">
        <f t="shared" si="6"/>
        <v>0</v>
      </c>
      <c r="N78" s="27">
        <f>MIN(N4:N73)</f>
        <v>605.1</v>
      </c>
      <c r="O78" s="27">
        <f>MIN(O4:O73)</f>
        <v>38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s="2" customFormat="1" ht="15.75" customHeight="1">
      <c r="A80" s="8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8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8" ht="17.25" customHeight="1">
      <c r="A82" s="4" t="s">
        <v>1</v>
      </c>
      <c r="F82" s="80"/>
      <c r="G82" s="80"/>
      <c r="H82" s="80"/>
    </row>
    <row r="83" ht="17.25" customHeight="1"/>
    <row r="84" ht="17.25" customHeight="1"/>
    <row r="85" ht="17.25" customHeight="1"/>
    <row r="86" spans="1:14" ht="17.25" customHeight="1">
      <c r="A86" s="79" t="s">
        <v>24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7.25" customHeight="1">
      <c r="A87" s="59" t="s">
        <v>21</v>
      </c>
      <c r="B87" s="58" t="s">
        <v>3</v>
      </c>
      <c r="C87" s="58" t="s">
        <v>4</v>
      </c>
      <c r="D87" s="58" t="s">
        <v>5</v>
      </c>
      <c r="E87" s="58" t="s">
        <v>6</v>
      </c>
      <c r="F87" s="58" t="s">
        <v>7</v>
      </c>
      <c r="G87" s="58" t="s">
        <v>8</v>
      </c>
      <c r="H87" s="58" t="s">
        <v>9</v>
      </c>
      <c r="I87" s="58" t="s">
        <v>10</v>
      </c>
      <c r="J87" s="58" t="s">
        <v>11</v>
      </c>
      <c r="K87" s="58" t="s">
        <v>12</v>
      </c>
      <c r="L87" s="58" t="s">
        <v>13</v>
      </c>
      <c r="M87" s="58" t="s">
        <v>14</v>
      </c>
      <c r="N87" s="58" t="s">
        <v>15</v>
      </c>
    </row>
    <row r="88" spans="1:14" ht="17.25" customHeight="1">
      <c r="A88" s="60">
        <v>2558</v>
      </c>
      <c r="B88" s="61">
        <v>7</v>
      </c>
      <c r="C88" s="61">
        <v>13</v>
      </c>
      <c r="D88" s="61">
        <v>9</v>
      </c>
      <c r="E88" s="61">
        <v>22</v>
      </c>
      <c r="F88" s="61">
        <v>20</v>
      </c>
      <c r="G88" s="61">
        <v>11</v>
      </c>
      <c r="H88" s="61">
        <v>7</v>
      </c>
      <c r="I88" s="61">
        <v>4</v>
      </c>
      <c r="J88" s="61">
        <v>1</v>
      </c>
      <c r="K88" s="61">
        <v>3</v>
      </c>
      <c r="L88" s="61">
        <v>2</v>
      </c>
      <c r="M88" s="61">
        <v>0</v>
      </c>
      <c r="N88" s="61">
        <f aca="true" t="shared" si="7" ref="N88:N93">SUM(B88:M88)</f>
        <v>99</v>
      </c>
    </row>
    <row r="89" spans="1:14" ht="17.25" customHeight="1">
      <c r="A89" s="60">
        <v>2559</v>
      </c>
      <c r="B89" s="61">
        <v>2</v>
      </c>
      <c r="C89" s="61">
        <v>10</v>
      </c>
      <c r="D89" s="61">
        <v>14</v>
      </c>
      <c r="E89" s="61">
        <v>22</v>
      </c>
      <c r="F89" s="61">
        <v>22</v>
      </c>
      <c r="G89" s="61">
        <v>17</v>
      </c>
      <c r="H89" s="61">
        <v>12</v>
      </c>
      <c r="I89" s="61">
        <v>4</v>
      </c>
      <c r="J89" s="61">
        <v>1</v>
      </c>
      <c r="K89" s="61">
        <v>5</v>
      </c>
      <c r="L89" s="61">
        <v>0</v>
      </c>
      <c r="M89" s="61">
        <v>0</v>
      </c>
      <c r="N89" s="61">
        <f t="shared" si="7"/>
        <v>109</v>
      </c>
    </row>
    <row r="90" spans="1:14" ht="17.25" customHeight="1">
      <c r="A90" s="60">
        <v>2560</v>
      </c>
      <c r="B90" s="61">
        <v>7</v>
      </c>
      <c r="C90" s="61">
        <v>18</v>
      </c>
      <c r="D90" s="61">
        <v>13</v>
      </c>
      <c r="E90" s="61">
        <v>20</v>
      </c>
      <c r="F90" s="61">
        <v>20</v>
      </c>
      <c r="G90" s="61">
        <v>18</v>
      </c>
      <c r="H90" s="61">
        <v>4</v>
      </c>
      <c r="I90" s="61">
        <v>4</v>
      </c>
      <c r="J90" s="61">
        <v>2</v>
      </c>
      <c r="K90" s="61">
        <v>0</v>
      </c>
      <c r="L90" s="61">
        <v>1</v>
      </c>
      <c r="M90" s="61">
        <v>4</v>
      </c>
      <c r="N90" s="61">
        <f t="shared" si="7"/>
        <v>111</v>
      </c>
    </row>
    <row r="91" spans="1:14" ht="17.25" customHeight="1">
      <c r="A91" s="60">
        <v>2561</v>
      </c>
      <c r="B91" s="60">
        <v>7</v>
      </c>
      <c r="C91" s="60">
        <v>21</v>
      </c>
      <c r="D91" s="60">
        <v>16</v>
      </c>
      <c r="E91" s="60">
        <v>22</v>
      </c>
      <c r="F91" s="60">
        <v>21</v>
      </c>
      <c r="G91" s="60">
        <v>18</v>
      </c>
      <c r="H91" s="60">
        <v>10</v>
      </c>
      <c r="I91" s="60">
        <v>4</v>
      </c>
      <c r="J91" s="60">
        <v>6</v>
      </c>
      <c r="K91" s="60">
        <v>2</v>
      </c>
      <c r="L91" s="60">
        <v>0</v>
      </c>
      <c r="M91" s="60">
        <v>0</v>
      </c>
      <c r="N91" s="61">
        <f t="shared" si="7"/>
        <v>127</v>
      </c>
    </row>
    <row r="92" spans="1:14" ht="17.25" customHeight="1">
      <c r="A92" s="60">
        <v>2562</v>
      </c>
      <c r="B92" s="60">
        <v>1</v>
      </c>
      <c r="C92" s="60">
        <v>9</v>
      </c>
      <c r="D92" s="70">
        <v>12</v>
      </c>
      <c r="E92" s="70">
        <v>16</v>
      </c>
      <c r="F92" s="70">
        <v>23</v>
      </c>
      <c r="G92" s="70">
        <v>16</v>
      </c>
      <c r="H92" s="71">
        <v>7</v>
      </c>
      <c r="I92" s="70">
        <v>3</v>
      </c>
      <c r="J92" s="70">
        <v>2</v>
      </c>
      <c r="K92" s="70">
        <v>0</v>
      </c>
      <c r="L92" s="70">
        <v>0</v>
      </c>
      <c r="M92" s="70">
        <v>0</v>
      </c>
      <c r="N92" s="61">
        <f t="shared" si="7"/>
        <v>89</v>
      </c>
    </row>
    <row r="93" spans="1:14" ht="17.25" customHeight="1">
      <c r="A93" s="60">
        <v>2563</v>
      </c>
      <c r="B93" s="60">
        <v>6</v>
      </c>
      <c r="C93" s="60">
        <v>12</v>
      </c>
      <c r="D93" s="70">
        <v>10</v>
      </c>
      <c r="E93" s="70">
        <v>17</v>
      </c>
      <c r="F93" s="70">
        <v>26</v>
      </c>
      <c r="G93" s="70">
        <v>13</v>
      </c>
      <c r="H93" s="70">
        <v>14</v>
      </c>
      <c r="I93" s="70">
        <v>2</v>
      </c>
      <c r="J93" s="70">
        <v>0</v>
      </c>
      <c r="K93" s="70">
        <v>2</v>
      </c>
      <c r="L93" s="70">
        <v>2</v>
      </c>
      <c r="M93" s="70">
        <v>3</v>
      </c>
      <c r="N93" s="61">
        <f t="shared" si="7"/>
        <v>107</v>
      </c>
    </row>
    <row r="94" spans="1:14" ht="17.25" customHeight="1">
      <c r="A94" s="60">
        <v>2564</v>
      </c>
      <c r="B94" s="60">
        <v>15</v>
      </c>
      <c r="C94" s="60">
        <v>10</v>
      </c>
      <c r="D94" s="70">
        <v>16</v>
      </c>
      <c r="E94" s="70">
        <v>18</v>
      </c>
      <c r="F94" s="70">
        <v>17</v>
      </c>
      <c r="G94" s="70">
        <v>17</v>
      </c>
      <c r="H94" s="70">
        <v>15</v>
      </c>
      <c r="I94" s="70">
        <v>8</v>
      </c>
      <c r="J94" s="70">
        <v>0</v>
      </c>
      <c r="K94" s="70">
        <v>6</v>
      </c>
      <c r="L94" s="70">
        <v>3</v>
      </c>
      <c r="M94" s="70">
        <v>7</v>
      </c>
      <c r="N94" s="61">
        <f>SUM(B94:M94)</f>
        <v>132</v>
      </c>
    </row>
    <row r="95" spans="1:14" ht="19.5">
      <c r="A95" s="63">
        <v>2565</v>
      </c>
      <c r="B95" s="63">
        <v>11</v>
      </c>
      <c r="C95" s="63">
        <v>17</v>
      </c>
      <c r="D95" s="64">
        <v>15</v>
      </c>
      <c r="E95" s="64">
        <v>19</v>
      </c>
      <c r="F95" s="64">
        <v>20</v>
      </c>
      <c r="G95" s="64">
        <v>23</v>
      </c>
      <c r="H95" s="64">
        <v>12</v>
      </c>
      <c r="I95" s="64">
        <v>4</v>
      </c>
      <c r="J95" s="64">
        <v>1</v>
      </c>
      <c r="K95" s="64">
        <v>0</v>
      </c>
      <c r="L95" s="64">
        <v>4</v>
      </c>
      <c r="M95" s="64">
        <v>5</v>
      </c>
      <c r="N95" s="62">
        <f>SUM(B95:M95)</f>
        <v>131</v>
      </c>
    </row>
  </sheetData>
  <sheetProtection/>
  <mergeCells count="4">
    <mergeCell ref="A2:O2"/>
    <mergeCell ref="P3:R3"/>
    <mergeCell ref="A86:N86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2"/>
  <sheetViews>
    <sheetView tabSelected="1" zoomScalePageLayoutView="0" workbookViewId="0" topLeftCell="A55">
      <selection activeCell="B80" sqref="B80:O8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$N$81</f>
        <v>1298.6591589073769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7">$N$81</f>
        <v>1298.6591589073769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1298.6591589073769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1298.6591589073769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1298.6591589073769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1298.6591589073769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1298.6591589073769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1298.6591589073769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1298.6591589073769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1298.6591589073769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1298.6591589073769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1298.6591589073769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1298.6591589073769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1298.6591589073769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1298.6591589073769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1298.6591589073769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1298.6591589073769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1298.6591589073769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1298.6591589073769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1298.6591589073769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1298.6591589073769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1298.6591589073769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1298.6591589073769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1298.6591589073769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1298.6591589073769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1298.6591589073769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1298.6591589073769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1298.6591589073769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1298.6591589073769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1298.6591589073769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1298.6591589073769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1298.6591589073769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1298.6591589073769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1298.6591589073769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1298.6591589073769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1298.6591589073769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1298.6591589073769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1298.6591589073769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1298.6591589073769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1298.6591589073769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1298.6591589073769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1298.6591589073769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1298.6591589073769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1298.6591589073769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1298.6591589073769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1298.6591589073769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1298.6591589073769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1298.6591589073769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1298.6591589073769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1298.6591589073769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1298.6591589073769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1298.6591589073769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1298.6591589073769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7">SUM(B71:M71)</f>
        <v>854.6999999999999</v>
      </c>
      <c r="O71" s="45">
        <f>ตารางปริมาณน้ำฝนรายปี!O67</f>
        <v>99</v>
      </c>
      <c r="R71" s="46">
        <f t="shared" si="0"/>
        <v>1298.6591589073769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1298.6591589073769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1298.6591589073769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1298.6591589073769</v>
      </c>
    </row>
    <row r="75" spans="1:18" ht="12" customHeight="1">
      <c r="A75" s="72">
        <v>2562</v>
      </c>
      <c r="B75" s="73">
        <v>0.6</v>
      </c>
      <c r="C75" s="73">
        <v>141.6</v>
      </c>
      <c r="D75" s="73">
        <v>113.5</v>
      </c>
      <c r="E75" s="73">
        <v>126.1</v>
      </c>
      <c r="F75" s="73">
        <v>283.2</v>
      </c>
      <c r="G75" s="73">
        <v>132</v>
      </c>
      <c r="H75" s="73">
        <v>58</v>
      </c>
      <c r="I75" s="73">
        <v>10</v>
      </c>
      <c r="J75" s="73">
        <v>10.2</v>
      </c>
      <c r="K75" s="73">
        <v>0</v>
      </c>
      <c r="L75" s="73">
        <v>0</v>
      </c>
      <c r="M75" s="73">
        <v>0</v>
      </c>
      <c r="N75" s="73">
        <f t="shared" si="2"/>
        <v>875.2</v>
      </c>
      <c r="O75" s="74">
        <f>ตารางปริมาณน้ำฝนรายปี!O71</f>
        <v>89</v>
      </c>
      <c r="R75" s="46">
        <f t="shared" si="0"/>
        <v>1298.6591589073769</v>
      </c>
    </row>
    <row r="76" spans="1:18" ht="12" customHeight="1">
      <c r="A76" s="38">
        <v>2563</v>
      </c>
      <c r="B76" s="44">
        <v>114.4</v>
      </c>
      <c r="C76" s="44">
        <v>66.5</v>
      </c>
      <c r="D76" s="44">
        <v>100.1</v>
      </c>
      <c r="E76" s="44">
        <v>153.8</v>
      </c>
      <c r="F76" s="44">
        <v>250.3</v>
      </c>
      <c r="G76" s="44">
        <v>97.8</v>
      </c>
      <c r="H76" s="44">
        <v>47.3</v>
      </c>
      <c r="I76" s="44">
        <v>3.3</v>
      </c>
      <c r="J76" s="44">
        <v>0</v>
      </c>
      <c r="K76" s="44">
        <v>21.2</v>
      </c>
      <c r="L76" s="44">
        <v>53.3</v>
      </c>
      <c r="M76" s="44">
        <v>27.4</v>
      </c>
      <c r="N76" s="44">
        <f t="shared" si="2"/>
        <v>935.3999999999999</v>
      </c>
      <c r="O76" s="45">
        <v>100</v>
      </c>
      <c r="R76" s="46">
        <f t="shared" si="0"/>
        <v>1298.6591589073769</v>
      </c>
    </row>
    <row r="77" spans="1:18" ht="12" customHeight="1">
      <c r="A77" s="38">
        <v>2564</v>
      </c>
      <c r="B77" s="44">
        <v>156.10000000000002</v>
      </c>
      <c r="C77" s="44">
        <v>90.3</v>
      </c>
      <c r="D77" s="44">
        <v>120.6</v>
      </c>
      <c r="E77" s="44">
        <v>110.70000000000003</v>
      </c>
      <c r="F77" s="44">
        <v>131.09999999999997</v>
      </c>
      <c r="G77" s="44">
        <v>167.50000000000003</v>
      </c>
      <c r="H77" s="44">
        <v>121.6</v>
      </c>
      <c r="I77" s="44">
        <v>39.8</v>
      </c>
      <c r="J77" s="44">
        <v>0</v>
      </c>
      <c r="K77" s="44">
        <v>54.300000000000004</v>
      </c>
      <c r="L77" s="44">
        <v>59.89999999999999</v>
      </c>
      <c r="M77" s="44">
        <v>36.099999999999994</v>
      </c>
      <c r="N77" s="44">
        <f t="shared" si="2"/>
        <v>1087.9999999999998</v>
      </c>
      <c r="O77" s="45">
        <f>ตารางปริมาณน้ำฝนรายปี!O73</f>
        <v>132</v>
      </c>
      <c r="R77" s="46">
        <f t="shared" si="0"/>
        <v>1298.6591589073769</v>
      </c>
    </row>
    <row r="78" spans="1:18" ht="12" customHeight="1">
      <c r="A78" s="54">
        <v>2565</v>
      </c>
      <c r="B78" s="55">
        <v>144.70000000000002</v>
      </c>
      <c r="C78" s="55">
        <v>282.40000000000003</v>
      </c>
      <c r="D78" s="55">
        <v>87.1</v>
      </c>
      <c r="E78" s="55">
        <v>155.9</v>
      </c>
      <c r="F78" s="55">
        <v>282.7</v>
      </c>
      <c r="G78" s="55">
        <v>238.4</v>
      </c>
      <c r="H78" s="55">
        <v>95.29999999999998</v>
      </c>
      <c r="I78" s="55">
        <v>58.6</v>
      </c>
      <c r="J78" s="55">
        <v>0.4</v>
      </c>
      <c r="K78" s="55">
        <v>0</v>
      </c>
      <c r="L78" s="55">
        <v>110.19999999999999</v>
      </c>
      <c r="M78" s="55">
        <v>41.3</v>
      </c>
      <c r="N78" s="55">
        <v>1497</v>
      </c>
      <c r="O78" s="56">
        <v>131</v>
      </c>
      <c r="R78" s="46"/>
    </row>
    <row r="79" spans="1:18" ht="12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R79" s="46"/>
    </row>
    <row r="80" spans="1:15" ht="15" customHeight="1">
      <c r="A80" s="39" t="s">
        <v>17</v>
      </c>
      <c r="B80" s="40">
        <v>374.4</v>
      </c>
      <c r="C80" s="40">
        <v>571.7</v>
      </c>
      <c r="D80" s="40">
        <v>403</v>
      </c>
      <c r="E80" s="40">
        <v>346.3</v>
      </c>
      <c r="F80" s="40">
        <v>636.3</v>
      </c>
      <c r="G80" s="40">
        <v>400.3</v>
      </c>
      <c r="H80" s="40">
        <v>509.2</v>
      </c>
      <c r="I80" s="40">
        <v>181.2</v>
      </c>
      <c r="J80" s="40">
        <v>119.5</v>
      </c>
      <c r="K80" s="40">
        <v>109.6</v>
      </c>
      <c r="L80" s="40">
        <v>59.89999999999999</v>
      </c>
      <c r="M80" s="40">
        <v>268.5</v>
      </c>
      <c r="N80" s="40">
        <v>2149.1</v>
      </c>
      <c r="O80" s="49">
        <v>132</v>
      </c>
    </row>
    <row r="81" spans="1:15" ht="15" customHeight="1">
      <c r="A81" s="39" t="s">
        <v>18</v>
      </c>
      <c r="B81" s="40">
        <v>84.17096774193548</v>
      </c>
      <c r="C81" s="40">
        <v>178.79393939393944</v>
      </c>
      <c r="D81" s="40">
        <v>163.03636363636366</v>
      </c>
      <c r="E81" s="40">
        <v>197.6587301587302</v>
      </c>
      <c r="F81" s="40">
        <v>255.18571428571437</v>
      </c>
      <c r="G81" s="40">
        <v>205.08730158730162</v>
      </c>
      <c r="H81" s="40">
        <v>115.45084745762712</v>
      </c>
      <c r="I81" s="40">
        <v>33.879032258064534</v>
      </c>
      <c r="J81" s="40">
        <v>16.1344262295082</v>
      </c>
      <c r="K81" s="40">
        <v>11.940677966101696</v>
      </c>
      <c r="L81" s="40">
        <v>7.469491525423728</v>
      </c>
      <c r="M81" s="40">
        <v>29.851666666666667</v>
      </c>
      <c r="N81" s="40">
        <v>1298.6591589073769</v>
      </c>
      <c r="O81" s="49">
        <v>91.49180327868852</v>
      </c>
    </row>
    <row r="82" spans="1:15" ht="15" customHeight="1">
      <c r="A82" s="41" t="s">
        <v>19</v>
      </c>
      <c r="B82" s="42">
        <v>0</v>
      </c>
      <c r="C82" s="42">
        <v>22.8</v>
      </c>
      <c r="D82" s="42">
        <v>32.2</v>
      </c>
      <c r="E82" s="42">
        <v>10.7</v>
      </c>
      <c r="F82" s="42">
        <v>46.7</v>
      </c>
      <c r="G82" s="42">
        <v>23.8</v>
      </c>
      <c r="H82" s="42">
        <v>18.2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605.1</v>
      </c>
      <c r="O82" s="50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2008-07-10T03:35:29Z</cp:lastPrinted>
  <dcterms:created xsi:type="dcterms:W3CDTF">2008-02-06T03:22:38Z</dcterms:created>
  <dcterms:modified xsi:type="dcterms:W3CDTF">2023-04-10T04:19:44Z</dcterms:modified>
  <cp:category/>
  <cp:version/>
  <cp:contentType/>
  <cp:contentStatus/>
</cp:coreProperties>
</file>