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<sst xmlns="http://schemas.openxmlformats.org/spreadsheetml/2006/main" count="120" uniqueCount="26">
  <si>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</si>
  <si>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</si>
  <si>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</si>
  <si>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</si>
  <si>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</si>
  <si>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</si>
  <si>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</si>
  <si>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</si>
  <si>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</si>
  <si>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</si>
  <si>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</si>
  <si>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</si>
  <si>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</si>
  <si>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</si>
  <si>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</si>
  <si>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</si>
  <si>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</si>
  <si>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</si>
  <si>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</si>
  <si>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</si>
  <si>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</si>
  <si>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</si>
  <si>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</si>
  <si>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ฝนเฉลี่ย2548-2561</t>
  </si>
  <si>
    <t>ฝนเฉลี่ย(2548-2561)</t>
  </si>
  <si>
    <t>สถานี : 07181  สถานี บ้านขุนวาง  อ.แม่วาง จ.เชียงใหม่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</si>
</sst>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1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ตารางฝนขุนวาง!$N$4:$N$21</c:f>
              <c:numCache>
                <c:ptCount val="18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</c:numCache>
            </c:numRef>
          </c:val>
        </c:ser>
        <c:axId val="43652155"/>
        <c:axId val="57325076"/>
      </c:barChart>
      <c:lineChart>
        <c:grouping val="standard"/>
        <c:varyColors val="0"/>
        <c:ser>
          <c:idx val="1"/>
          <c:order val="1"/>
          <c:tx>
            <c:v>ปริมาณฝนเฉลี่ย 1,959.9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ตารางฝนขุนวาง!$P$4:$P$20</c:f>
              <c:numCache>
                <c:ptCount val="17"/>
                <c:pt idx="0">
                  <c:v>1959.2002014652016</c:v>
                </c:pt>
                <c:pt idx="1">
                  <c:v>1959.2002014652016</c:v>
                </c:pt>
                <c:pt idx="2">
                  <c:v>1959.2002014652016</c:v>
                </c:pt>
                <c:pt idx="3">
                  <c:v>1959.2002014652016</c:v>
                </c:pt>
                <c:pt idx="4">
                  <c:v>1959.2002014652016</c:v>
                </c:pt>
                <c:pt idx="5">
                  <c:v>1959.2002014652016</c:v>
                </c:pt>
                <c:pt idx="6">
                  <c:v>1959.2002014652016</c:v>
                </c:pt>
                <c:pt idx="7">
                  <c:v>1959.2002014652016</c:v>
                </c:pt>
                <c:pt idx="8">
                  <c:v>1959.2002014652016</c:v>
                </c:pt>
                <c:pt idx="9">
                  <c:v>1959.2002014652016</c:v>
                </c:pt>
                <c:pt idx="10">
                  <c:v>1959.2002014652016</c:v>
                </c:pt>
                <c:pt idx="11">
                  <c:v>1959.2002014652016</c:v>
                </c:pt>
                <c:pt idx="12">
                  <c:v>1959.2002014652016</c:v>
                </c:pt>
                <c:pt idx="13">
                  <c:v>1959.2002014652016</c:v>
                </c:pt>
                <c:pt idx="14">
                  <c:v>1959.2002014652016</c:v>
                </c:pt>
                <c:pt idx="15">
                  <c:v>1959.2002014652016</c:v>
                </c:pt>
                <c:pt idx="16">
                  <c:v>1959.2002014652016</c:v>
                </c:pt>
              </c:numCache>
            </c:numRef>
          </c:val>
          <c:smooth val="0"/>
        </c:ser>
        <c:axId val="43652155"/>
        <c:axId val="57325076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6"/>
          <c:w val="0.29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รายเดือนขุนวาง!$B$35:$M$35</c:f>
              <c:numCache>
                <c:ptCount val="12"/>
                <c:pt idx="0">
                  <c:v>2.1</c:v>
                </c:pt>
                <c:pt idx="1">
                  <c:v>161.5</c:v>
                </c:pt>
                <c:pt idx="2">
                  <c:v>202.2</c:v>
                </c:pt>
                <c:pt idx="3">
                  <c:v>151.1</c:v>
                </c:pt>
                <c:pt idx="4">
                  <c:v>509.5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616363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1">
      <selection activeCell="H10" sqref="H1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24</v>
      </c>
      <c r="Q3" s="73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1959.2002014652016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1959.2002014652016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0">$P$4</f>
        <v>1959.2002014652016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1959.2002014652016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1959.2002014652016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1959.2002014652016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1959.2002014652016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1959.2002014652016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1959.2002014652016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1959.2002014652016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1959.2002014652016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1959.2002014652016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1959.2002014652016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>SUM(B17:M17)</f>
        <v>1619.3</v>
      </c>
      <c r="O17" s="30">
        <v>130</v>
      </c>
      <c r="P17" s="43">
        <f t="shared" si="0"/>
        <v>1959.2002014652016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>SUM(B18:M18)</f>
        <v>1896.2999999999997</v>
      </c>
      <c r="O18" s="30">
        <v>141</v>
      </c>
      <c r="P18" s="43">
        <f t="shared" si="0"/>
        <v>1959.2002014652016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>SUM(B19:M19)</f>
        <v>2202.8</v>
      </c>
      <c r="O19" s="30">
        <f>N67</f>
        <v>153</v>
      </c>
      <c r="P19" s="43">
        <f t="shared" si="0"/>
        <v>1959.2002014652016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>SUM(B20:M20)</f>
        <v>1927.0000000000002</v>
      </c>
      <c r="O20" s="30">
        <f>N68</f>
        <v>132</v>
      </c>
      <c r="P20" s="43">
        <f t="shared" si="0"/>
        <v>1959.2002014652016</v>
      </c>
      <c r="S20" s="43"/>
    </row>
    <row r="21" spans="1:19" s="2" customFormat="1" ht="15.75" customHeight="1">
      <c r="A21" s="49">
        <v>2562</v>
      </c>
      <c r="B21" s="50">
        <v>2.1</v>
      </c>
      <c r="C21" s="50">
        <v>161.5</v>
      </c>
      <c r="D21" s="50">
        <v>202.2</v>
      </c>
      <c r="E21" s="50">
        <v>151.1</v>
      </c>
      <c r="F21" s="50">
        <v>509.5</v>
      </c>
      <c r="G21" s="50">
        <v>175.8</v>
      </c>
      <c r="H21" s="50">
        <v>117.8</v>
      </c>
      <c r="I21" s="50">
        <v>115.7</v>
      </c>
      <c r="J21" s="50">
        <v>0</v>
      </c>
      <c r="K21" s="50">
        <v>0</v>
      </c>
      <c r="L21" s="50">
        <v>0</v>
      </c>
      <c r="M21" s="50">
        <v>0</v>
      </c>
      <c r="N21" s="51">
        <f>SUM(B21:M21)</f>
        <v>1435.7</v>
      </c>
      <c r="O21" s="52">
        <f>N69</f>
        <v>127</v>
      </c>
      <c r="P21" s="43"/>
      <c r="S21" s="43"/>
    </row>
    <row r="22" spans="1:19" s="2" customFormat="1" ht="15.75" customHeight="1">
      <c r="A22" s="18">
        <v>2563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MAX(B4:B20)</f>
        <v>209.6</v>
      </c>
      <c r="C54" s="25">
        <f aca="true" t="shared" si="1" ref="C54:O54">MAX(C4:C20)</f>
        <v>436.2</v>
      </c>
      <c r="D54" s="25">
        <f t="shared" si="1"/>
        <v>513.2</v>
      </c>
      <c r="E54" s="25">
        <f t="shared" si="1"/>
        <v>397.5</v>
      </c>
      <c r="F54" s="25">
        <f t="shared" si="1"/>
        <v>536.6</v>
      </c>
      <c r="G54" s="25">
        <f t="shared" si="1"/>
        <v>699.2</v>
      </c>
      <c r="H54" s="25">
        <f t="shared" si="1"/>
        <v>511.7</v>
      </c>
      <c r="I54" s="25">
        <f t="shared" si="1"/>
        <v>120.8</v>
      </c>
      <c r="J54" s="25">
        <f t="shared" si="1"/>
        <v>36</v>
      </c>
      <c r="K54" s="25">
        <f t="shared" si="1"/>
        <v>55.5</v>
      </c>
      <c r="L54" s="25">
        <f t="shared" si="1"/>
        <v>44.4</v>
      </c>
      <c r="M54" s="25">
        <f t="shared" si="1"/>
        <v>176.8</v>
      </c>
      <c r="N54" s="25">
        <f t="shared" si="1"/>
        <v>2624.8</v>
      </c>
      <c r="O54" s="44">
        <f t="shared" si="1"/>
        <v>171</v>
      </c>
    </row>
    <row r="55" spans="1:15" s="2" customFormat="1" ht="15.75" customHeight="1">
      <c r="A55" s="23" t="s">
        <v>18</v>
      </c>
      <c r="B55" s="26">
        <f>AVERAGE(B4:B20)</f>
        <v>97.88000000000001</v>
      </c>
      <c r="C55" s="26">
        <f aca="true" t="shared" si="2" ref="C55:O55">AVERAGE(C4:C20)</f>
        <v>270.38666666666666</v>
      </c>
      <c r="D55" s="26">
        <f t="shared" si="2"/>
        <v>288.625</v>
      </c>
      <c r="E55" s="26">
        <f t="shared" si="2"/>
        <v>259.83333333333337</v>
      </c>
      <c r="F55" s="26">
        <f t="shared" si="2"/>
        <v>252.64000000000001</v>
      </c>
      <c r="G55" s="26">
        <f t="shared" si="2"/>
        <v>390.21999999999997</v>
      </c>
      <c r="H55" s="26">
        <f t="shared" si="2"/>
        <v>274.62142857142857</v>
      </c>
      <c r="I55" s="26">
        <f t="shared" si="2"/>
        <v>50.949999999999996</v>
      </c>
      <c r="J55" s="26">
        <f t="shared" si="2"/>
        <v>13.846153846153847</v>
      </c>
      <c r="K55" s="26">
        <f t="shared" si="2"/>
        <v>21.964285714285715</v>
      </c>
      <c r="L55" s="26">
        <f t="shared" si="2"/>
        <v>6.2</v>
      </c>
      <c r="M55" s="26">
        <f t="shared" si="2"/>
        <v>32.03333333333333</v>
      </c>
      <c r="N55" s="26">
        <f>SUM(B55:M55)</f>
        <v>1959.2002014652016</v>
      </c>
      <c r="O55" s="45">
        <f t="shared" si="2"/>
        <v>140.46666666666667</v>
      </c>
    </row>
    <row r="56" spans="1:15" s="2" customFormat="1" ht="15.75" customHeight="1">
      <c r="A56" s="24" t="s">
        <v>19</v>
      </c>
      <c r="B56" s="27">
        <f>MIN(B4:B20)</f>
        <v>14.1</v>
      </c>
      <c r="C56" s="27">
        <f aca="true" t="shared" si="3" ref="C56:O56">MIN(C4:C20)</f>
        <v>124.4</v>
      </c>
      <c r="D56" s="27">
        <f t="shared" si="3"/>
        <v>147.1</v>
      </c>
      <c r="E56" s="27">
        <f t="shared" si="3"/>
        <v>127</v>
      </c>
      <c r="F56" s="27">
        <f t="shared" si="3"/>
        <v>176.4</v>
      </c>
      <c r="G56" s="27">
        <f t="shared" si="3"/>
        <v>193.4</v>
      </c>
      <c r="H56" s="27">
        <f t="shared" si="3"/>
        <v>82.3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>MIN(M4:M20)</f>
        <v>0</v>
      </c>
      <c r="N56" s="27">
        <f t="shared" si="3"/>
        <v>1618.3</v>
      </c>
      <c r="O56" s="48">
        <f t="shared" si="3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9" t="s">
        <v>22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19.5">
      <c r="A68" s="68">
        <v>2561</v>
      </c>
      <c r="B68" s="69">
        <v>6</v>
      </c>
      <c r="C68" s="69">
        <v>18</v>
      </c>
      <c r="D68" s="69">
        <v>24</v>
      </c>
      <c r="E68" s="69">
        <v>22</v>
      </c>
      <c r="F68" s="69">
        <v>18</v>
      </c>
      <c r="G68" s="69">
        <v>20</v>
      </c>
      <c r="H68" s="69">
        <v>13</v>
      </c>
      <c r="I68" s="69">
        <v>4</v>
      </c>
      <c r="J68" s="69">
        <v>5</v>
      </c>
      <c r="K68" s="69">
        <v>2</v>
      </c>
      <c r="L68" s="69">
        <v>0</v>
      </c>
      <c r="M68" s="69">
        <v>0</v>
      </c>
      <c r="N68" s="70">
        <f>SUM(B68:M68)</f>
        <v>132</v>
      </c>
    </row>
    <row r="69" spans="1:14" ht="19.5">
      <c r="A69" s="62">
        <v>2562</v>
      </c>
      <c r="B69" s="63">
        <v>1</v>
      </c>
      <c r="C69" s="63">
        <v>15</v>
      </c>
      <c r="D69" s="63">
        <v>24</v>
      </c>
      <c r="E69" s="63">
        <v>22</v>
      </c>
      <c r="F69" s="63">
        <v>26</v>
      </c>
      <c r="G69" s="63">
        <v>23</v>
      </c>
      <c r="H69" s="63">
        <v>10</v>
      </c>
      <c r="I69" s="63">
        <v>6</v>
      </c>
      <c r="J69" s="63">
        <v>0</v>
      </c>
      <c r="K69" s="63">
        <v>0</v>
      </c>
      <c r="L69" s="63">
        <v>0</v>
      </c>
      <c r="M69" s="63">
        <v>0</v>
      </c>
      <c r="N69" s="64">
        <f>SUM(B69:M69)</f>
        <v>127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8">
      <selection activeCell="S44" sqref="S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23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1959.2002014652016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4">$N$56</f>
        <v>1959.2002014652016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1959.2002014652016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1959.2002014652016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1959.2002014652016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1959.2002014652016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1959.2002014652016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1959.2002014652016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1959.2002014652016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1959.2002014652016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1959.2002014652016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1959.2002014652016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1959.2002014652016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>SUM(B31:M31)</f>
        <v>1619.3</v>
      </c>
      <c r="O31" s="35">
        <f>ตารางฝนขุนวาง!O17</f>
        <v>130</v>
      </c>
      <c r="R31" s="42">
        <f t="shared" si="0"/>
        <v>1959.2002014652016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>SUM(B32:M32)</f>
        <v>1896.2999999999997</v>
      </c>
      <c r="O32" s="35">
        <f>ตารางฝนขุนวาง!O18</f>
        <v>141</v>
      </c>
      <c r="R32" s="42">
        <f t="shared" si="0"/>
        <v>1959.2002014652016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>SUM(B33:M33)</f>
        <v>2202.8</v>
      </c>
      <c r="O33" s="35">
        <f>ตารางฝนขุนวาง!O19</f>
        <v>153</v>
      </c>
      <c r="R33" s="42">
        <f t="shared" si="0"/>
        <v>1959.2002014652016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>SUM(B34:M34)</f>
        <v>1927.0000000000002</v>
      </c>
      <c r="O34" s="35">
        <f>ตารางฝนขุนวาง!O20</f>
        <v>132</v>
      </c>
      <c r="R34" s="42">
        <f t="shared" si="0"/>
        <v>1959.2002014652016</v>
      </c>
    </row>
    <row r="35" spans="1:18" ht="12" customHeight="1">
      <c r="A35" s="54">
        <v>2562</v>
      </c>
      <c r="B35" s="53">
        <v>2.1</v>
      </c>
      <c r="C35" s="53">
        <v>161.5</v>
      </c>
      <c r="D35" s="53">
        <v>202.2</v>
      </c>
      <c r="E35" s="53">
        <v>151.1</v>
      </c>
      <c r="F35" s="53">
        <v>509.5</v>
      </c>
      <c r="G35" s="53">
        <v>175.8</v>
      </c>
      <c r="H35" s="53">
        <v>117.8</v>
      </c>
      <c r="I35" s="53">
        <v>115.7</v>
      </c>
      <c r="J35" s="53">
        <v>0</v>
      </c>
      <c r="K35" s="53">
        <v>0</v>
      </c>
      <c r="L35" s="53">
        <v>0</v>
      </c>
      <c r="M35" s="53">
        <v>0</v>
      </c>
      <c r="N35" s="53">
        <f>SUM(B35:M35)</f>
        <v>1435.7</v>
      </c>
      <c r="O35" s="54">
        <f>ตารางฝนขุนวาง!O21</f>
        <v>127</v>
      </c>
      <c r="R35" s="42"/>
    </row>
    <row r="36" spans="1:18" ht="12" customHeight="1">
      <c r="A36" s="35">
        <v>2563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5"/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97.88</v>
      </c>
      <c r="C56" s="38">
        <v>270.38666666666666</v>
      </c>
      <c r="D56" s="38">
        <v>288.625</v>
      </c>
      <c r="E56" s="38">
        <v>259.83333333333337</v>
      </c>
      <c r="F56" s="38">
        <v>252.64</v>
      </c>
      <c r="G56" s="38">
        <v>390.22</v>
      </c>
      <c r="H56" s="38">
        <v>274.62142857142857</v>
      </c>
      <c r="I56" s="38">
        <v>50.95</v>
      </c>
      <c r="J56" s="38">
        <v>13.846153846153847</v>
      </c>
      <c r="K56" s="38">
        <v>21.964285714285715</v>
      </c>
      <c r="L56" s="38">
        <v>6.2</v>
      </c>
      <c r="M56" s="38">
        <v>32.03333333333333</v>
      </c>
      <c r="N56" s="38">
        <v>1959.2002014652016</v>
      </c>
      <c r="O56" s="55">
        <v>140.46666666666667</v>
      </c>
    </row>
    <row r="57" spans="1:15" ht="15" customHeight="1">
      <c r="A57" s="39" t="s">
        <v>19</v>
      </c>
      <c r="B57" s="40">
        <v>14.1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193.4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1618.3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2020-04-23T08:33:40Z</dcterms:modified>
  <cp:category/>
  <cp:version/>
  <cp:contentType/>
  <cp:contentStatus/>
</cp:coreProperties>
</file>