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ขุนว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<sst xmlns="http://schemas.openxmlformats.org/spreadsheetml/2006/main" count="39" uniqueCount="24">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</sst>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35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95"/>
          <c:w val="0.873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ขุนวาง'!$B$5:$B$19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ขุนวาง'!$C$5:$C$19</c:f>
              <c:numCache>
                <c:ptCount val="15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1936.5000000000002</c:v>
                </c:pt>
                <c:pt idx="8">
                  <c:v>2073.7999999999997</c:v>
                </c:pt>
                <c:pt idx="9">
                  <c:v>1634.0000000000002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</c:v>
                </c:pt>
                <c:pt idx="14">
                  <c:v>1026.4</c:v>
                </c:pt>
              </c:numCache>
            </c:numRef>
          </c:val>
        </c:ser>
        <c:gapWidth val="100"/>
        <c:axId val="57547523"/>
        <c:axId val="48165660"/>
      </c:barChart>
      <c:lineChart>
        <c:grouping val="standard"/>
        <c:varyColors val="0"/>
        <c:ser>
          <c:idx val="1"/>
          <c:order val="1"/>
          <c:tx>
            <c:v>ค่าเฉลี่ย  (2548 - 2561 )อยู่ระหว่างค่า+- SD 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ขุนวาง'!$B$5:$B$18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'std. - ขุนวาง'!$E$5:$E$18</c:f>
              <c:numCache>
                <c:ptCount val="14"/>
                <c:pt idx="0">
                  <c:v>1955.9714285714283</c:v>
                </c:pt>
                <c:pt idx="1">
                  <c:v>1955.9714285714283</c:v>
                </c:pt>
                <c:pt idx="2">
                  <c:v>1955.9714285714283</c:v>
                </c:pt>
                <c:pt idx="3">
                  <c:v>1955.9714285714283</c:v>
                </c:pt>
                <c:pt idx="4">
                  <c:v>1955.9714285714283</c:v>
                </c:pt>
                <c:pt idx="5">
                  <c:v>1955.9714285714283</c:v>
                </c:pt>
                <c:pt idx="6">
                  <c:v>1955.9714285714283</c:v>
                </c:pt>
                <c:pt idx="7">
                  <c:v>1955.9714285714283</c:v>
                </c:pt>
                <c:pt idx="8">
                  <c:v>1955.9714285714283</c:v>
                </c:pt>
                <c:pt idx="9">
                  <c:v>1955.9714285714283</c:v>
                </c:pt>
                <c:pt idx="10">
                  <c:v>1955.9714285714283</c:v>
                </c:pt>
                <c:pt idx="11">
                  <c:v>1955.9714285714283</c:v>
                </c:pt>
                <c:pt idx="12">
                  <c:v>1955.9714285714283</c:v>
                </c:pt>
                <c:pt idx="13">
                  <c:v>1955.9714285714283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ขุนวาง'!$B$5:$B$18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'std. - ขุนวาง'!$H$5:$H$18</c:f>
              <c:numCache>
                <c:ptCount val="14"/>
                <c:pt idx="0">
                  <c:v>2222.066450432685</c:v>
                </c:pt>
                <c:pt idx="1">
                  <c:v>2222.066450432685</c:v>
                </c:pt>
                <c:pt idx="2">
                  <c:v>2222.066450432685</c:v>
                </c:pt>
                <c:pt idx="3">
                  <c:v>2222.066450432685</c:v>
                </c:pt>
                <c:pt idx="4">
                  <c:v>2222.066450432685</c:v>
                </c:pt>
                <c:pt idx="5">
                  <c:v>2222.066450432685</c:v>
                </c:pt>
                <c:pt idx="6">
                  <c:v>2222.066450432685</c:v>
                </c:pt>
                <c:pt idx="7">
                  <c:v>2222.066450432685</c:v>
                </c:pt>
                <c:pt idx="8">
                  <c:v>2222.066450432685</c:v>
                </c:pt>
                <c:pt idx="9">
                  <c:v>2222.066450432685</c:v>
                </c:pt>
                <c:pt idx="10">
                  <c:v>2222.066450432685</c:v>
                </c:pt>
                <c:pt idx="11">
                  <c:v>2222.066450432685</c:v>
                </c:pt>
                <c:pt idx="12">
                  <c:v>2222.066450432685</c:v>
                </c:pt>
                <c:pt idx="13">
                  <c:v>2222.066450432685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ขุนวาง'!$B$5:$B$18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'std. - ขุนวาง'!$F$5:$F$18</c:f>
              <c:numCache>
                <c:ptCount val="14"/>
                <c:pt idx="0">
                  <c:v>1689.8764067101715</c:v>
                </c:pt>
                <c:pt idx="1">
                  <c:v>1689.8764067101715</c:v>
                </c:pt>
                <c:pt idx="2">
                  <c:v>1689.8764067101715</c:v>
                </c:pt>
                <c:pt idx="3">
                  <c:v>1689.8764067101715</c:v>
                </c:pt>
                <c:pt idx="4">
                  <c:v>1689.8764067101715</c:v>
                </c:pt>
                <c:pt idx="5">
                  <c:v>1689.8764067101715</c:v>
                </c:pt>
                <c:pt idx="6">
                  <c:v>1689.8764067101715</c:v>
                </c:pt>
                <c:pt idx="7">
                  <c:v>1689.8764067101715</c:v>
                </c:pt>
                <c:pt idx="8">
                  <c:v>1689.8764067101715</c:v>
                </c:pt>
                <c:pt idx="9">
                  <c:v>1689.8764067101715</c:v>
                </c:pt>
                <c:pt idx="10">
                  <c:v>1689.8764067101715</c:v>
                </c:pt>
                <c:pt idx="11">
                  <c:v>1689.8764067101715</c:v>
                </c:pt>
                <c:pt idx="12">
                  <c:v>1689.8764067101715</c:v>
                </c:pt>
                <c:pt idx="13">
                  <c:v>1689.8764067101715</c:v>
                </c:pt>
              </c:numCache>
            </c:numRef>
          </c:val>
          <c:smooth val="0"/>
        </c:ser>
        <c:axId val="57547523"/>
        <c:axId val="48165660"/>
      </c:line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8165660"/>
        <c:crossesAt val="0"/>
        <c:auto val="1"/>
        <c:lblOffset val="100"/>
        <c:tickLblSkip val="1"/>
        <c:noMultiLvlLbl val="0"/>
      </c:catAx>
      <c:valAx>
        <c:axId val="4816566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54752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195"/>
          <c:w val="0.8137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5"/>
          <c:y val="0.175"/>
          <c:w val="0.86875"/>
          <c:h val="0.767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ขุนวาง'!$B$5:$B$19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ขุนวาง'!$C$5:$C$18</c:f>
              <c:numCache>
                <c:ptCount val="14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1936.5000000000002</c:v>
                </c:pt>
                <c:pt idx="8">
                  <c:v>2073.7999999999997</c:v>
                </c:pt>
                <c:pt idx="9">
                  <c:v>1634.0000000000002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(2548 - 2561 )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ขุนวาง'!$E$5:$E$18</c:f>
              <c:numCache>
                <c:ptCount val="14"/>
                <c:pt idx="0">
                  <c:v>1955.9714285714283</c:v>
                </c:pt>
                <c:pt idx="1">
                  <c:v>1955.9714285714283</c:v>
                </c:pt>
                <c:pt idx="2">
                  <c:v>1955.9714285714283</c:v>
                </c:pt>
                <c:pt idx="3">
                  <c:v>1955.9714285714283</c:v>
                </c:pt>
                <c:pt idx="4">
                  <c:v>1955.9714285714283</c:v>
                </c:pt>
                <c:pt idx="5">
                  <c:v>1955.9714285714283</c:v>
                </c:pt>
                <c:pt idx="6">
                  <c:v>1955.9714285714283</c:v>
                </c:pt>
                <c:pt idx="7">
                  <c:v>1955.9714285714283</c:v>
                </c:pt>
                <c:pt idx="8">
                  <c:v>1955.9714285714283</c:v>
                </c:pt>
                <c:pt idx="9">
                  <c:v>1955.9714285714283</c:v>
                </c:pt>
                <c:pt idx="10">
                  <c:v>1955.9714285714283</c:v>
                </c:pt>
                <c:pt idx="11">
                  <c:v>1955.9714285714283</c:v>
                </c:pt>
                <c:pt idx="12">
                  <c:v>1955.9714285714283</c:v>
                </c:pt>
                <c:pt idx="13">
                  <c:v>1955.9714285714283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ขุนวาง'!$B$5:$B$19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ขุนวาง'!$D$5:$D$19</c:f>
              <c:numCache>
                <c:ptCount val="15"/>
                <c:pt idx="14">
                  <c:v>1026.4</c:v>
                </c:pt>
              </c:numCache>
            </c:numRef>
          </c:val>
          <c:smooth val="0"/>
        </c:ser>
        <c:marker val="1"/>
        <c:axId val="30837757"/>
        <c:axId val="9104358"/>
      </c:line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9104358"/>
        <c:crossesAt val="0"/>
        <c:auto val="1"/>
        <c:lblOffset val="100"/>
        <c:tickLblSkip val="1"/>
        <c:noMultiLvlLbl val="0"/>
      </c:catAx>
      <c:valAx>
        <c:axId val="910435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83775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205"/>
          <c:y val="0.9272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0.43825</cdr:x>
      <cdr:y>0.4505</cdr:y>
    </cdr:from>
    <cdr:to>
      <cdr:x>0.574</cdr:x>
      <cdr:y>0.4935</cdr:y>
    </cdr:to>
    <cdr:sp>
      <cdr:nvSpPr>
        <cdr:cNvPr id="1" name="TextBox 1"/>
        <cdr:cNvSpPr txBox="1">
          <a:spLocks noChangeArrowheads="1"/>
        </cdr:cNvSpPr>
      </cdr:nvSpPr>
      <cdr:spPr>
        <a:xfrm>
          <a:off x="4114800" y="2771775"/>
          <a:ext cx="12763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1,956 มม.</a:t>
          </a:r>
        </a:p>
      </cdr:txBody>
    </cdr:sp>
  </cdr:relSizeAnchor>
  <cdr:relSizeAnchor xmlns:cdr="http://schemas.openxmlformats.org/drawingml/2006/chartDrawing">
    <cdr:from>
      <cdr:x>0.62375</cdr:x>
      <cdr:y>0.34675</cdr:y>
    </cdr:from>
    <cdr:to>
      <cdr:x>0.76925</cdr:x>
      <cdr:y>0.3915</cdr:y>
    </cdr:to>
    <cdr:sp>
      <cdr:nvSpPr>
        <cdr:cNvPr id="2" name="TextBox 1"/>
        <cdr:cNvSpPr txBox="1">
          <a:spLocks noChangeArrowheads="1"/>
        </cdr:cNvSpPr>
      </cdr:nvSpPr>
      <cdr:spPr>
        <a:xfrm>
          <a:off x="5857875" y="213360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2,222 มม.</a:t>
          </a:r>
        </a:p>
      </cdr:txBody>
    </cdr:sp>
  </cdr:relSizeAnchor>
  <cdr:relSizeAnchor xmlns:cdr="http://schemas.openxmlformats.org/drawingml/2006/chartDrawing">
    <cdr:from>
      <cdr:x>0.2995</cdr:x>
      <cdr:y>0.57425</cdr:y>
    </cdr:from>
    <cdr:to>
      <cdr:x>0.444</cdr:x>
      <cdr:y>0.61725</cdr:y>
    </cdr:to>
    <cdr:sp>
      <cdr:nvSpPr>
        <cdr:cNvPr id="3" name="TextBox 1"/>
        <cdr:cNvSpPr txBox="1">
          <a:spLocks noChangeArrowheads="1"/>
        </cdr:cNvSpPr>
      </cdr:nvSpPr>
      <cdr:spPr>
        <a:xfrm>
          <a:off x="2809875" y="3543300"/>
          <a:ext cx="13620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1,690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0.1815</cdr:x>
      <cdr:y>0.36</cdr:y>
    </cdr:from>
    <cdr:to>
      <cdr:x>0.20175</cdr:x>
      <cdr:y>0.497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04975" y="2219325"/>
          <a:ext cx="190500" cy="847725"/>
        </a:xfrm>
        <a:prstGeom prst="curvedConnector3">
          <a:avLst>
            <a:gd name="adj1" fmla="val 0"/>
            <a:gd name="adj2" fmla="val 1498069"/>
            <a:gd name="adj3" fmla="val -26557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3">
      <selection activeCell="K25" sqref="K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2548</v>
      </c>
      <c r="C5" s="71">
        <v>2011.6</v>
      </c>
      <c r="D5" s="72"/>
      <c r="E5" s="73">
        <f aca="true" t="shared" si="0" ref="E5:E18">$C$102</f>
        <v>1955.9714285714283</v>
      </c>
      <c r="F5" s="74">
        <f aca="true" t="shared" si="1" ref="F5:F18">+$C$105</f>
        <v>1689.8764067101715</v>
      </c>
      <c r="G5" s="75">
        <f aca="true" t="shared" si="2" ref="G5:G18">$C$103</f>
        <v>266.09502186125667</v>
      </c>
      <c r="H5" s="76">
        <f aca="true" t="shared" si="3" ref="H5:H18">+$C$106</f>
        <v>2222.066450432685</v>
      </c>
      <c r="I5" s="2">
        <v>1</v>
      </c>
    </row>
    <row r="6" spans="2:9" ht="11.25">
      <c r="B6" s="22">
        <f aca="true" t="shared" si="4" ref="B6:B16">B5+1</f>
        <v>2549</v>
      </c>
      <c r="C6" s="77">
        <v>1906</v>
      </c>
      <c r="D6" s="72"/>
      <c r="E6" s="78">
        <f t="shared" si="0"/>
        <v>1955.9714285714283</v>
      </c>
      <c r="F6" s="79">
        <f t="shared" si="1"/>
        <v>1689.8764067101715</v>
      </c>
      <c r="G6" s="80">
        <f t="shared" si="2"/>
        <v>266.09502186125667</v>
      </c>
      <c r="H6" s="81">
        <f t="shared" si="3"/>
        <v>2222.066450432685</v>
      </c>
      <c r="I6" s="2">
        <v>2</v>
      </c>
    </row>
    <row r="7" spans="2:9" ht="11.25">
      <c r="B7" s="22">
        <f t="shared" si="4"/>
        <v>2550</v>
      </c>
      <c r="C7" s="77">
        <v>2146.9</v>
      </c>
      <c r="D7" s="72"/>
      <c r="E7" s="78">
        <f t="shared" si="0"/>
        <v>1955.9714285714283</v>
      </c>
      <c r="F7" s="79">
        <f t="shared" si="1"/>
        <v>1689.8764067101715</v>
      </c>
      <c r="G7" s="80">
        <f t="shared" si="2"/>
        <v>266.09502186125667</v>
      </c>
      <c r="H7" s="81">
        <f t="shared" si="3"/>
        <v>2222.066450432685</v>
      </c>
      <c r="I7" s="2">
        <v>3</v>
      </c>
    </row>
    <row r="8" spans="2:9" ht="11.25">
      <c r="B8" s="22">
        <f t="shared" si="4"/>
        <v>2551</v>
      </c>
      <c r="C8" s="77">
        <v>1618.3</v>
      </c>
      <c r="D8" s="72"/>
      <c r="E8" s="78">
        <f t="shared" si="0"/>
        <v>1955.9714285714283</v>
      </c>
      <c r="F8" s="79">
        <f t="shared" si="1"/>
        <v>1689.8764067101715</v>
      </c>
      <c r="G8" s="80">
        <f t="shared" si="2"/>
        <v>266.09502186125667</v>
      </c>
      <c r="H8" s="81">
        <f t="shared" si="3"/>
        <v>2222.066450432685</v>
      </c>
      <c r="I8" s="2">
        <v>4</v>
      </c>
    </row>
    <row r="9" spans="2:9" ht="11.25">
      <c r="B9" s="22">
        <f t="shared" si="4"/>
        <v>2552</v>
      </c>
      <c r="C9" s="77">
        <v>1972.5</v>
      </c>
      <c r="D9" s="72"/>
      <c r="E9" s="78">
        <f t="shared" si="0"/>
        <v>1955.9714285714283</v>
      </c>
      <c r="F9" s="79">
        <f t="shared" si="1"/>
        <v>1689.8764067101715</v>
      </c>
      <c r="G9" s="80">
        <f t="shared" si="2"/>
        <v>266.09502186125667</v>
      </c>
      <c r="H9" s="81">
        <f t="shared" si="3"/>
        <v>2222.066450432685</v>
      </c>
      <c r="I9" s="2">
        <v>5</v>
      </c>
    </row>
    <row r="10" spans="2:9" ht="11.25">
      <c r="B10" s="22">
        <f t="shared" si="4"/>
        <v>2553</v>
      </c>
      <c r="C10" s="77">
        <v>1813.8</v>
      </c>
      <c r="D10" s="72"/>
      <c r="E10" s="78">
        <f t="shared" si="0"/>
        <v>1955.9714285714283</v>
      </c>
      <c r="F10" s="79">
        <f t="shared" si="1"/>
        <v>1689.8764067101715</v>
      </c>
      <c r="G10" s="80">
        <f t="shared" si="2"/>
        <v>266.09502186125667</v>
      </c>
      <c r="H10" s="81">
        <f t="shared" si="3"/>
        <v>2222.066450432685</v>
      </c>
      <c r="I10" s="2">
        <v>6</v>
      </c>
    </row>
    <row r="11" spans="2:9" ht="11.25">
      <c r="B11" s="22">
        <f t="shared" si="4"/>
        <v>2554</v>
      </c>
      <c r="C11" s="77">
        <v>2624.8</v>
      </c>
      <c r="D11" s="72"/>
      <c r="E11" s="78">
        <f t="shared" si="0"/>
        <v>1955.9714285714283</v>
      </c>
      <c r="F11" s="79">
        <f t="shared" si="1"/>
        <v>1689.8764067101715</v>
      </c>
      <c r="G11" s="80">
        <f t="shared" si="2"/>
        <v>266.09502186125667</v>
      </c>
      <c r="H11" s="81">
        <f t="shared" si="3"/>
        <v>2222.066450432685</v>
      </c>
      <c r="I11" s="2">
        <v>7</v>
      </c>
    </row>
    <row r="12" spans="2:9" ht="11.25">
      <c r="B12" s="22">
        <f t="shared" si="4"/>
        <v>2555</v>
      </c>
      <c r="C12" s="77">
        <v>1936.5000000000002</v>
      </c>
      <c r="D12" s="72"/>
      <c r="E12" s="78">
        <f t="shared" si="0"/>
        <v>1955.9714285714283</v>
      </c>
      <c r="F12" s="79">
        <f t="shared" si="1"/>
        <v>1689.8764067101715</v>
      </c>
      <c r="G12" s="80">
        <f t="shared" si="2"/>
        <v>266.09502186125667</v>
      </c>
      <c r="H12" s="81">
        <f t="shared" si="3"/>
        <v>2222.066450432685</v>
      </c>
      <c r="I12" s="2">
        <v>8</v>
      </c>
    </row>
    <row r="13" spans="2:9" ht="11.25">
      <c r="B13" s="22">
        <f t="shared" si="4"/>
        <v>2556</v>
      </c>
      <c r="C13" s="77">
        <v>2073.7999999999997</v>
      </c>
      <c r="D13" s="72"/>
      <c r="E13" s="78">
        <f t="shared" si="0"/>
        <v>1955.9714285714283</v>
      </c>
      <c r="F13" s="79">
        <f t="shared" si="1"/>
        <v>1689.8764067101715</v>
      </c>
      <c r="G13" s="80">
        <f t="shared" si="2"/>
        <v>266.09502186125667</v>
      </c>
      <c r="H13" s="81">
        <f t="shared" si="3"/>
        <v>2222.066450432685</v>
      </c>
      <c r="I13" s="2">
        <v>9</v>
      </c>
    </row>
    <row r="14" spans="2:13" ht="11.25">
      <c r="B14" s="22">
        <f t="shared" si="4"/>
        <v>2557</v>
      </c>
      <c r="C14" s="77">
        <v>1634.0000000000002</v>
      </c>
      <c r="D14" s="72"/>
      <c r="E14" s="78">
        <f t="shared" si="0"/>
        <v>1955.9714285714283</v>
      </c>
      <c r="F14" s="79">
        <f t="shared" si="1"/>
        <v>1689.8764067101715</v>
      </c>
      <c r="G14" s="80">
        <f t="shared" si="2"/>
        <v>266.09502186125667</v>
      </c>
      <c r="H14" s="81">
        <f t="shared" si="3"/>
        <v>2222.066450432685</v>
      </c>
      <c r="I14" s="2">
        <v>10</v>
      </c>
      <c r="K14" s="93"/>
      <c r="L14" s="93"/>
      <c r="M14" s="93"/>
    </row>
    <row r="15" spans="2:9" ht="11.25">
      <c r="B15" s="22">
        <f t="shared" si="4"/>
        <v>2558</v>
      </c>
      <c r="C15" s="77">
        <v>1619.3</v>
      </c>
      <c r="D15" s="72"/>
      <c r="E15" s="78">
        <f t="shared" si="0"/>
        <v>1955.9714285714283</v>
      </c>
      <c r="F15" s="79">
        <f t="shared" si="1"/>
        <v>1689.8764067101715</v>
      </c>
      <c r="G15" s="80">
        <f t="shared" si="2"/>
        <v>266.09502186125667</v>
      </c>
      <c r="H15" s="81">
        <f t="shared" si="3"/>
        <v>2222.066450432685</v>
      </c>
      <c r="I15" s="2">
        <v>11</v>
      </c>
    </row>
    <row r="16" spans="2:13" ht="11.25">
      <c r="B16" s="22">
        <f t="shared" si="4"/>
        <v>2559</v>
      </c>
      <c r="C16" s="77">
        <v>1896.3</v>
      </c>
      <c r="D16" s="72"/>
      <c r="E16" s="78">
        <f t="shared" si="0"/>
        <v>1955.9714285714283</v>
      </c>
      <c r="F16" s="79">
        <f t="shared" si="1"/>
        <v>1689.8764067101715</v>
      </c>
      <c r="G16" s="80">
        <f t="shared" si="2"/>
        <v>266.09502186125667</v>
      </c>
      <c r="H16" s="81">
        <f t="shared" si="3"/>
        <v>2222.066450432685</v>
      </c>
      <c r="I16" s="2">
        <v>12</v>
      </c>
      <c r="K16" s="94"/>
      <c r="L16" s="94"/>
      <c r="M16" s="94"/>
    </row>
    <row r="17" spans="2:9" ht="11.25">
      <c r="B17" s="22">
        <v>2560</v>
      </c>
      <c r="C17" s="77">
        <v>2202.8</v>
      </c>
      <c r="D17" s="72"/>
      <c r="E17" s="78">
        <f t="shared" si="0"/>
        <v>1955.9714285714283</v>
      </c>
      <c r="F17" s="79">
        <f t="shared" si="1"/>
        <v>1689.8764067101715</v>
      </c>
      <c r="G17" s="80">
        <f t="shared" si="2"/>
        <v>266.09502186125667</v>
      </c>
      <c r="H17" s="81">
        <f t="shared" si="3"/>
        <v>2222.066450432685</v>
      </c>
      <c r="I17" s="2">
        <v>13</v>
      </c>
    </row>
    <row r="18" spans="2:9" ht="11.25">
      <c r="B18" s="22">
        <v>2561</v>
      </c>
      <c r="C18" s="77">
        <v>1927</v>
      </c>
      <c r="D18" s="72"/>
      <c r="E18" s="78">
        <f t="shared" si="0"/>
        <v>1955.9714285714283</v>
      </c>
      <c r="F18" s="79">
        <f t="shared" si="1"/>
        <v>1689.8764067101715</v>
      </c>
      <c r="G18" s="80">
        <f t="shared" si="2"/>
        <v>266.09502186125667</v>
      </c>
      <c r="H18" s="81">
        <f t="shared" si="3"/>
        <v>2222.066450432685</v>
      </c>
      <c r="I18" s="2">
        <v>13</v>
      </c>
    </row>
    <row r="19" spans="2:14" ht="11.25">
      <c r="B19" s="90">
        <v>2562</v>
      </c>
      <c r="C19" s="91">
        <v>1435.7</v>
      </c>
      <c r="D19" s="95">
        <f>C19</f>
        <v>1435.7</v>
      </c>
      <c r="E19" s="78"/>
      <c r="F19" s="79"/>
      <c r="G19" s="80"/>
      <c r="H19" s="81"/>
      <c r="K19" s="99" t="s">
        <v>23</v>
      </c>
      <c r="L19" s="99"/>
      <c r="M19" s="99"/>
      <c r="N19" s="99"/>
    </row>
    <row r="20" spans="2:8" ht="11.25">
      <c r="B20" s="22"/>
      <c r="C20" s="82"/>
      <c r="D20" s="72"/>
      <c r="E20" s="78"/>
      <c r="F20" s="79"/>
      <c r="G20" s="80"/>
      <c r="H20" s="81"/>
    </row>
    <row r="21" spans="2:8" ht="11.25">
      <c r="B21" s="22"/>
      <c r="C21" s="82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AVERAGE(C5:C18)</f>
        <v>1955.9714285714283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STDEV(C5:C18)</f>
        <v>266.09502186125667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0.13604238690521311</v>
      </c>
      <c r="D104" s="48"/>
      <c r="E104" s="59">
        <f>C104*100</f>
        <v>13.604238690521312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9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1689.8764067101715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1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2222.066450432685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13</v>
      </c>
    </row>
    <row r="111" ht="11.25">
      <c r="C111" s="89">
        <f>COUNTIF(C5:C18,"&gt;2222")</f>
        <v>1</v>
      </c>
    </row>
    <row r="112" ht="11.25">
      <c r="C112" s="89">
        <f>COUNTIF(C5:C18,"&lt;1690")</f>
        <v>3</v>
      </c>
    </row>
  </sheetData>
  <sheetProtection/>
  <mergeCells count="2">
    <mergeCell ref="B2:B4"/>
    <mergeCell ref="K19:N1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2016-07-22T02:16:30Z</cp:lastPrinted>
  <dcterms:created xsi:type="dcterms:W3CDTF">2016-04-07T02:09:12Z</dcterms:created>
  <dcterms:modified xsi:type="dcterms:W3CDTF">2020-04-16T09:02:35Z</dcterms:modified>
  <cp:category/>
  <cp:version/>
  <cp:contentType/>
  <cp:contentStatus/>
</cp:coreProperties>
</file>