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5" windowWidth="15195" windowHeight="7935" activeTab="0"/>
  </bookViews>
  <sheets>
    <sheet name="ตารางฝนทุ่งหลวง" sheetId="1" r:id="rId1"/>
    <sheet name="Chart1" sheetId="2" r:id="rId2"/>
    <sheet name="รายเดือนทุ่งหลวง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'ตารางฝนทุ่งหลวง'!$A$1:$O$58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<sst xmlns="http://schemas.openxmlformats.org/spreadsheetml/2006/main" count="68" uniqueCount="26">
  <si>
    <t>ปริมาณน้ำฝนรายเดือน  -  มิลลิเมตร</t>
  </si>
  <si>
    <t xml:space="preserve"> 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</si>
  <si>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</si>
  <si>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</si>
  <si>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</si>
  <si>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</si>
  <si>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</si>
  <si>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</si>
  <si>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</si>
  <si>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</si>
  <si>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</si>
  <si>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</si>
  <si>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</si>
  <si>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</si>
  <si>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</si>
  <si>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</si>
  <si>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</si>
  <si>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</si>
  <si>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</si>
  <si>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</si>
  <si>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>สถานี :  07810 สถานี ทุ่งหลวง  อ.แม่วาง จ.เชียงใหม่</t>
  </si>
  <si>
    <t>-</t>
  </si>
  <si>
    <t>วันที่ฝนตก</t>
  </si>
  <si>
    <t>ปี</t>
  </si>
  <si>
    <t>ฝนเฉลี่ย(2546-2560)</t>
  </si>
  <si>
    <t>ฝนเฉลี่ย2547-2560</t>
  </si>
</sst>
</file>

<file path=xl/styles.xml><?xml version="1.0" encoding="utf-8"?>
<styleSheet xmlns="http://schemas.openxmlformats.org/spreadsheetml/2006/main">
  <numFmts count="7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[Red]\(&quot;฿&quot;#,##0\)"/>
    <numFmt numFmtId="200" formatCode="&quot;฿&quot;#,##0.00_);[Red]\(&quot;฿&quot;#,##0.00\)"/>
    <numFmt numFmtId="201" formatCode="\t#,##0_);\(\t#,##0\)"/>
    <numFmt numFmtId="202" formatCode="0.00_)"/>
    <numFmt numFmtId="203" formatCode="0_)"/>
    <numFmt numFmtId="204" formatCode="0.0"/>
    <numFmt numFmtId="205" formatCode="0.0_)"/>
    <numFmt numFmtId="206" formatCode="d\ \ด\ด\ด"/>
    <numFmt numFmtId="207" formatCode="yyyy"/>
    <numFmt numFmtId="208" formatCode="dd\ ดดด\ yyyy"/>
    <numFmt numFmtId="209" formatCode="[$-409]dddd\,\ mmmm\ dd\,\ yyyy"/>
    <numFmt numFmtId="210" formatCode="[$-409]h:mm:ss\ AM/PM"/>
    <numFmt numFmtId="211" formatCode="&quot;฿&quot;#,##0_);\(&quot;฿&quot;#,##0\)"/>
    <numFmt numFmtId="212" formatCode="&quot;฿&quot;#,##0.00_);\(&quot;฿&quot;#,##0.00\)"/>
    <numFmt numFmtId="213" formatCode="_(&quot;฿&quot;* #,##0_);_(&quot;฿&quot;* \(#,##0\);_(&quot;฿&quot;* &quot;-&quot;_);_(@_)"/>
    <numFmt numFmtId="214" formatCode="_(&quot;฿&quot;* #,##0.00_);_(&quot;฿&quot;* \(#,##0.00\);_(&quot;฿&quot;* &quot;-&quot;??_);_(@_)"/>
    <numFmt numFmtId="215" formatCode="t#,##0_);\(t#,##0\)"/>
    <numFmt numFmtId="216" formatCode="t#,##0_);[Red]\(t#,##0\)"/>
    <numFmt numFmtId="217" formatCode="_(&quot;฿&quot;* t#,##0_);_(&quot;฿&quot;* \(t#,##0\);_(&quot;฿&quot;* &quot;-&quot;_);_(@_)"/>
    <numFmt numFmtId="218" formatCode="d\ ดดดด\ &quot;พ.ศ.&quot;\ bbbb"/>
    <numFmt numFmtId="219" formatCode="ว\ ดดดด\ &quot;ค.ศ.&quot;\ คคคค"/>
    <numFmt numFmtId="220" formatCode="&quot;วันที่&quot;\ ว\ ดดดด\ ปปปป"/>
    <numFmt numFmtId="221" formatCode="d\ ดดด\ bb"/>
    <numFmt numFmtId="222" formatCode="ว\ ดดด\ ปป"/>
    <numFmt numFmtId="223" formatCode="วว/ดด/ปป"/>
    <numFmt numFmtId="224" formatCode="ชช:นน:ทท"/>
    <numFmt numFmtId="225" formatCode="ช\.นน\ &quot;น.&quot;"/>
    <numFmt numFmtId="226" formatCode="t0.00E+00"/>
    <numFmt numFmtId="227" formatCode="&quot;฿&quot;t#,##0_);\(&quot;฿&quot;t#,##0\)"/>
    <numFmt numFmtId="228" formatCode="&quot;฿&quot;t#,##0_);[Red]\(&quot;฿&quot;t#,##0\)"/>
    <numFmt numFmtId="229" formatCode="t#,##0.00_);\(t#,##0.00\)"/>
    <numFmt numFmtId="230" formatCode="t#,##0.00_);[Red]\(t#,##0.00\)"/>
    <numFmt numFmtId="231" formatCode="&quot;฿&quot;t#,##0.00_);\(&quot;฿&quot;t#,##0.00\)"/>
    <numFmt numFmtId="232" formatCode="&quot;฿&quot;t#,##0.00_);[Red]\(&quot;฿&quot;t#,##0.00\)"/>
    <numFmt numFmtId="233" formatCode="t#\ t0/t0"/>
    <numFmt numFmtId="234" formatCode="t#\ t00/t00"/>
    <numFmt numFmtId="235" formatCode="d\ ดดดด\ bbbb"/>
    <numFmt numFmtId="236" formatCode="ว\ ดดดด\ ปปปป"/>
    <numFmt numFmtId="237" formatCode="ช:นน:ss"/>
    <numFmt numFmtId="238" formatCode="วว/ดด/ปป\ ช:นน"/>
    <numFmt numFmtId="239" formatCode="General_)"/>
    <numFmt numFmtId="240" formatCode="d\ ดดด"/>
    <numFmt numFmtId="241" formatCode="0.000_)"/>
    <numFmt numFmtId="242" formatCode="#,##0.000;[Red]\-#,##0.000"/>
    <numFmt numFmtId="243" formatCode="0.000"/>
    <numFmt numFmtId="244" formatCode="0.0000_)"/>
    <numFmt numFmtId="245" formatCode="[$-409]d\-mmm\-yy;@"/>
    <numFmt numFmtId="246" formatCode="0_);\(0\)"/>
    <numFmt numFmtId="247" formatCode="[$-409]mmm\-yy;@"/>
    <numFmt numFmtId="248" formatCode="ปปปป"/>
    <numFmt numFmtId="249" formatCode="00000\-0000"/>
    <numFmt numFmtId="250" formatCode="#,##0.0_ ;\-#,##0.0\ "/>
  </numFmts>
  <fonts count="50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u val="single"/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57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2"/>
    </font>
    <font>
      <sz val="8"/>
      <name val="Arial"/>
      <family val="2"/>
    </font>
    <font>
      <sz val="8"/>
      <color indexed="10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12"/>
      <name val="TH SarabunPSK"/>
      <family val="0"/>
    </font>
    <font>
      <sz val="16"/>
      <color indexed="10"/>
      <name val="TH SarabunPSK"/>
      <family val="0"/>
    </font>
    <font>
      <b/>
      <sz val="22"/>
      <color indexed="12"/>
      <name val="TH SarabunPSK"/>
      <family val="0"/>
    </font>
    <font>
      <sz val="12.85"/>
      <color indexed="12"/>
      <name val="TH SarabunPSK"/>
      <family val="0"/>
    </font>
    <font>
      <sz val="10.75"/>
      <color indexed="8"/>
      <name val="Arial"/>
      <family val="0"/>
    </font>
    <font>
      <b/>
      <sz val="8"/>
      <color indexed="12"/>
      <name val="Arial"/>
      <family val="0"/>
    </font>
    <font>
      <b/>
      <sz val="10.75"/>
      <color indexed="17"/>
      <name val="Arial"/>
      <family val="0"/>
    </font>
    <font>
      <sz val="9"/>
      <color indexed="10"/>
      <name val="Arial"/>
      <family val="0"/>
    </font>
    <font>
      <b/>
      <sz val="10.5"/>
      <color indexed="17"/>
      <name val="Arial"/>
      <family val="0"/>
    </font>
    <font>
      <sz val="7.35"/>
      <color indexed="8"/>
      <name val="Arial"/>
      <family val="0"/>
    </font>
    <font>
      <sz val="14"/>
      <name val="TH SarabunPSK"/>
      <family val="2"/>
    </font>
    <font>
      <sz val="14"/>
      <color indexed="10"/>
      <name val="TH SarabunPSK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20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3" fillId="16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199" fontId="4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17" borderId="2" applyNumberFormat="0" applyAlignment="0" applyProtection="0"/>
    <xf numFmtId="0" fontId="28" fillId="0" borderId="3" applyNumberFormat="0" applyFill="0" applyAlignment="0" applyProtection="0"/>
    <xf numFmtId="0" fontId="29" fillId="4" borderId="0" applyNumberFormat="0" applyBorder="0" applyAlignment="0" applyProtection="0"/>
    <xf numFmtId="0" fontId="30" fillId="7" borderId="1" applyNumberFormat="0" applyAlignment="0" applyProtection="0"/>
    <xf numFmtId="0" fontId="31" fillId="18" borderId="0" applyNumberFormat="0" applyBorder="0" applyAlignment="0" applyProtection="0"/>
    <xf numFmtId="9" fontId="4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3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2" borderId="0" applyNumberFormat="0" applyBorder="0" applyAlignment="0" applyProtection="0"/>
    <xf numFmtId="0" fontId="34" fillId="16" borderId="5" applyNumberFormat="0" applyAlignment="0" applyProtection="0"/>
    <xf numFmtId="0" fontId="0" fillId="23" borderId="6" applyNumberFormat="0" applyFon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76">
    <xf numFmtId="202" fontId="0" fillId="0" borderId="0" xfId="0" applyAlignment="1">
      <alignment/>
    </xf>
    <xf numFmtId="202" fontId="5" fillId="0" borderId="0" xfId="0" applyFont="1" applyAlignment="1">
      <alignment/>
    </xf>
    <xf numFmtId="202" fontId="5" fillId="0" borderId="0" xfId="0" applyFont="1" applyAlignment="1">
      <alignment vertical="center"/>
    </xf>
    <xf numFmtId="202" fontId="5" fillId="0" borderId="0" xfId="0" applyFont="1" applyAlignment="1" applyProtection="1">
      <alignment horizontal="center"/>
      <protection/>
    </xf>
    <xf numFmtId="204" fontId="5" fillId="0" borderId="0" xfId="0" applyNumberFormat="1" applyFont="1" applyAlignment="1">
      <alignment/>
    </xf>
    <xf numFmtId="204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202" fontId="5" fillId="0" borderId="0" xfId="0" applyFont="1" applyAlignment="1">
      <alignment horizontal="center"/>
    </xf>
    <xf numFmtId="1" fontId="7" fillId="0" borderId="0" xfId="0" applyNumberFormat="1" applyFont="1" applyBorder="1" applyAlignment="1">
      <alignment horizontal="center" vertical="center"/>
    </xf>
    <xf numFmtId="204" fontId="7" fillId="0" borderId="0" xfId="0" applyNumberFormat="1" applyFont="1" applyBorder="1" applyAlignment="1">
      <alignment vertical="center"/>
    </xf>
    <xf numFmtId="206" fontId="8" fillId="0" borderId="0" xfId="0" applyNumberFormat="1" applyFont="1" applyBorder="1" applyAlignment="1">
      <alignment vertical="center"/>
    </xf>
    <xf numFmtId="204" fontId="7" fillId="0" borderId="0" xfId="0" applyNumberFormat="1" applyFont="1" applyBorder="1" applyAlignment="1">
      <alignment horizontal="center" vertical="center"/>
    </xf>
    <xf numFmtId="202" fontId="5" fillId="0" borderId="0" xfId="0" applyFont="1" applyBorder="1" applyAlignment="1">
      <alignment/>
    </xf>
    <xf numFmtId="204" fontId="9" fillId="0" borderId="0" xfId="0" applyNumberFormat="1" applyFont="1" applyBorder="1" applyAlignment="1" applyProtection="1">
      <alignment horizontal="centerContinuous" vertical="top"/>
      <protection/>
    </xf>
    <xf numFmtId="204" fontId="10" fillId="0" borderId="0" xfId="0" applyNumberFormat="1" applyFont="1" applyBorder="1" applyAlignment="1" applyProtection="1">
      <alignment horizontal="centerContinuous"/>
      <protection/>
    </xf>
    <xf numFmtId="202" fontId="11" fillId="0" borderId="0" xfId="0" applyFont="1" applyBorder="1" applyAlignment="1">
      <alignment horizontal="centerContinuous"/>
    </xf>
    <xf numFmtId="1" fontId="10" fillId="0" borderId="0" xfId="0" applyNumberFormat="1" applyFont="1" applyBorder="1" applyAlignment="1" applyProtection="1">
      <alignment horizontal="centerContinuous"/>
      <protection/>
    </xf>
    <xf numFmtId="204" fontId="6" fillId="4" borderId="10" xfId="0" applyNumberFormat="1" applyFont="1" applyFill="1" applyBorder="1" applyAlignment="1" applyProtection="1">
      <alignment horizontal="center" vertical="center"/>
      <protection/>
    </xf>
    <xf numFmtId="1" fontId="7" fillId="18" borderId="10" xfId="0" applyNumberFormat="1" applyFont="1" applyFill="1" applyBorder="1" applyAlignment="1">
      <alignment horizontal="center" vertical="center"/>
    </xf>
    <xf numFmtId="1" fontId="6" fillId="18" borderId="10" xfId="0" applyNumberFormat="1" applyFont="1" applyFill="1" applyBorder="1" applyAlignment="1" applyProtection="1">
      <alignment horizontal="center" vertical="center"/>
      <protection/>
    </xf>
    <xf numFmtId="204" fontId="7" fillId="24" borderId="10" xfId="0" applyNumberFormat="1" applyFont="1" applyFill="1" applyBorder="1" applyAlignment="1">
      <alignment vertical="center"/>
    </xf>
    <xf numFmtId="204" fontId="6" fillId="16" borderId="10" xfId="0" applyNumberFormat="1" applyFont="1" applyFill="1" applyBorder="1" applyAlignment="1" applyProtection="1">
      <alignment horizontal="center" vertical="center"/>
      <protection/>
    </xf>
    <xf numFmtId="1" fontId="14" fillId="7" borderId="10" xfId="0" applyNumberFormat="1" applyFont="1" applyFill="1" applyBorder="1" applyAlignment="1">
      <alignment horizontal="center" vertical="center"/>
    </xf>
    <xf numFmtId="1" fontId="13" fillId="7" borderId="10" xfId="0" applyNumberFormat="1" applyFont="1" applyFill="1" applyBorder="1" applyAlignment="1" applyProtection="1">
      <alignment horizontal="center" vertical="center"/>
      <protection/>
    </xf>
    <xf numFmtId="1" fontId="12" fillId="7" borderId="10" xfId="0" applyNumberFormat="1" applyFont="1" applyFill="1" applyBorder="1" applyAlignment="1" applyProtection="1">
      <alignment horizontal="center" vertical="center"/>
      <protection/>
    </xf>
    <xf numFmtId="204" fontId="14" fillId="0" borderId="10" xfId="0" applyNumberFormat="1" applyFont="1" applyBorder="1" applyAlignment="1">
      <alignment horizontal="right" vertical="center"/>
    </xf>
    <xf numFmtId="204" fontId="15" fillId="0" borderId="10" xfId="0" applyNumberFormat="1" applyFont="1" applyBorder="1" applyAlignment="1" applyProtection="1">
      <alignment horizontal="right" vertical="center"/>
      <protection/>
    </xf>
    <xf numFmtId="204" fontId="12" fillId="0" borderId="10" xfId="0" applyNumberFormat="1" applyFont="1" applyBorder="1" applyAlignment="1" applyProtection="1">
      <alignment horizontal="right" vertical="center"/>
      <protection/>
    </xf>
    <xf numFmtId="204" fontId="7" fillId="4" borderId="10" xfId="0" applyNumberFormat="1" applyFont="1" applyFill="1" applyBorder="1" applyAlignment="1" applyProtection="1">
      <alignment horizontal="right" vertical="center"/>
      <protection/>
    </xf>
    <xf numFmtId="1" fontId="6" fillId="5" borderId="10" xfId="0" applyNumberFormat="1" applyFont="1" applyFill="1" applyBorder="1" applyAlignment="1" applyProtection="1">
      <alignment horizontal="center" vertical="center"/>
      <protection/>
    </xf>
    <xf numFmtId="1" fontId="7" fillId="5" borderId="10" xfId="0" applyNumberFormat="1" applyFont="1" applyFill="1" applyBorder="1" applyAlignment="1">
      <alignment horizontal="center" vertical="center"/>
    </xf>
    <xf numFmtId="204" fontId="7" fillId="16" borderId="10" xfId="0" applyNumberFormat="1" applyFont="1" applyFill="1" applyBorder="1" applyAlignment="1">
      <alignment vertical="center"/>
    </xf>
    <xf numFmtId="204" fontId="7" fillId="16" borderId="10" xfId="0" applyNumberFormat="1" applyFont="1" applyFill="1" applyBorder="1" applyAlignment="1" applyProtection="1">
      <alignment horizontal="right" vertical="center"/>
      <protection/>
    </xf>
    <xf numFmtId="1" fontId="7" fillId="16" borderId="10" xfId="0" applyNumberFormat="1" applyFont="1" applyFill="1" applyBorder="1" applyAlignment="1">
      <alignment horizontal="center" vertical="center"/>
    </xf>
    <xf numFmtId="202" fontId="0" fillId="7" borderId="11" xfId="0" applyFill="1" applyBorder="1" applyAlignment="1">
      <alignment horizontal="center" vertical="center"/>
    </xf>
    <xf numFmtId="202" fontId="0" fillId="16" borderId="11" xfId="0" applyFill="1" applyBorder="1" applyAlignment="1">
      <alignment horizontal="center" vertical="center"/>
    </xf>
    <xf numFmtId="203" fontId="17" fillId="16" borderId="12" xfId="0" applyNumberFormat="1" applyFont="1" applyFill="1" applyBorder="1" applyAlignment="1">
      <alignment horizontal="center" vertical="center"/>
    </xf>
    <xf numFmtId="203" fontId="17" fillId="16" borderId="13" xfId="0" applyNumberFormat="1" applyFont="1" applyFill="1" applyBorder="1" applyAlignment="1">
      <alignment horizontal="center" vertical="center"/>
    </xf>
    <xf numFmtId="203" fontId="17" fillId="4" borderId="13" xfId="0" applyNumberFormat="1" applyFont="1" applyFill="1" applyBorder="1" applyAlignment="1">
      <alignment/>
    </xf>
    <xf numFmtId="205" fontId="17" fillId="4" borderId="13" xfId="0" applyNumberFormat="1" applyFont="1" applyFill="1" applyBorder="1" applyAlignment="1">
      <alignment/>
    </xf>
    <xf numFmtId="203" fontId="17" fillId="4" borderId="14" xfId="0" applyNumberFormat="1" applyFont="1" applyFill="1" applyBorder="1" applyAlignment="1">
      <alignment/>
    </xf>
    <xf numFmtId="205" fontId="17" fillId="4" borderId="14" xfId="0" applyNumberFormat="1" applyFont="1" applyFill="1" applyBorder="1" applyAlignment="1">
      <alignment/>
    </xf>
    <xf numFmtId="205" fontId="17" fillId="18" borderId="12" xfId="0" applyNumberFormat="1" applyFont="1" applyFill="1" applyBorder="1" applyAlignment="1">
      <alignment horizontal="center" vertical="center"/>
    </xf>
    <xf numFmtId="205" fontId="17" fillId="0" borderId="0" xfId="0" applyNumberFormat="1" applyFont="1" applyAlignment="1">
      <alignment/>
    </xf>
    <xf numFmtId="205" fontId="7" fillId="0" borderId="0" xfId="0" applyNumberFormat="1" applyFont="1" applyAlignment="1">
      <alignment vertical="center"/>
    </xf>
    <xf numFmtId="1" fontId="14" fillId="0" borderId="10" xfId="0" applyNumberFormat="1" applyFont="1" applyBorder="1" applyAlignment="1">
      <alignment horizontal="center" vertical="center"/>
    </xf>
    <xf numFmtId="1" fontId="12" fillId="0" borderId="10" xfId="0" applyNumberFormat="1" applyFont="1" applyBorder="1" applyAlignment="1" applyProtection="1">
      <alignment horizontal="center" vertical="center"/>
      <protection/>
    </xf>
    <xf numFmtId="1" fontId="12" fillId="18" borderId="10" xfId="0" applyNumberFormat="1" applyFont="1" applyFill="1" applyBorder="1" applyAlignment="1">
      <alignment horizontal="center" vertical="center"/>
    </xf>
    <xf numFmtId="204" fontId="12" fillId="24" borderId="10" xfId="0" applyNumberFormat="1" applyFont="1" applyFill="1" applyBorder="1" applyAlignment="1">
      <alignment vertical="center"/>
    </xf>
    <xf numFmtId="204" fontId="12" fillId="4" borderId="10" xfId="0" applyNumberFormat="1" applyFont="1" applyFill="1" applyBorder="1" applyAlignment="1" applyProtection="1">
      <alignment horizontal="right" vertical="center"/>
      <protection/>
    </xf>
    <xf numFmtId="1" fontId="12" fillId="5" borderId="10" xfId="0" applyNumberFormat="1" applyFont="1" applyFill="1" applyBorder="1" applyAlignment="1">
      <alignment horizontal="center" vertical="center"/>
    </xf>
    <xf numFmtId="203" fontId="18" fillId="16" borderId="12" xfId="0" applyNumberFormat="1" applyFont="1" applyFill="1" applyBorder="1" applyAlignment="1">
      <alignment horizontal="center" vertical="center"/>
    </xf>
    <xf numFmtId="203" fontId="17" fillId="4" borderId="13" xfId="0" applyNumberFormat="1" applyFont="1" applyFill="1" applyBorder="1" applyAlignment="1">
      <alignment horizontal="center"/>
    </xf>
    <xf numFmtId="203" fontId="17" fillId="4" borderId="14" xfId="0" applyNumberFormat="1" applyFont="1" applyFill="1" applyBorder="1" applyAlignment="1">
      <alignment horizontal="center"/>
    </xf>
    <xf numFmtId="205" fontId="18" fillId="18" borderId="12" xfId="0" applyNumberFormat="1" applyFont="1" applyFill="1" applyBorder="1" applyAlignment="1">
      <alignment horizontal="center" vertical="center"/>
    </xf>
    <xf numFmtId="205" fontId="17" fillId="18" borderId="13" xfId="0" applyNumberFormat="1" applyFont="1" applyFill="1" applyBorder="1" applyAlignment="1">
      <alignment/>
    </xf>
    <xf numFmtId="1" fontId="15" fillId="0" borderId="10" xfId="0" applyNumberFormat="1" applyFont="1" applyBorder="1" applyAlignment="1" applyProtection="1">
      <alignment horizontal="center" vertical="center"/>
      <protection/>
    </xf>
    <xf numFmtId="202" fontId="7" fillId="0" borderId="0" xfId="0" applyFont="1" applyBorder="1" applyAlignment="1">
      <alignment vertical="center"/>
    </xf>
    <xf numFmtId="203" fontId="17" fillId="18" borderId="12" xfId="0" applyNumberFormat="1" applyFont="1" applyFill="1" applyBorder="1" applyAlignment="1">
      <alignment horizontal="center" vertical="center"/>
    </xf>
    <xf numFmtId="202" fontId="7" fillId="0" borderId="0" xfId="0" applyFont="1" applyAlignment="1">
      <alignment vertical="center"/>
    </xf>
    <xf numFmtId="202" fontId="7" fillId="0" borderId="15" xfId="0" applyFont="1" applyBorder="1" applyAlignment="1">
      <alignment horizontal="center"/>
    </xf>
    <xf numFmtId="204" fontId="7" fillId="0" borderId="16" xfId="0" applyNumberFormat="1" applyFont="1" applyBorder="1" applyAlignment="1">
      <alignment horizontal="center"/>
    </xf>
    <xf numFmtId="204" fontId="7" fillId="0" borderId="17" xfId="0" applyNumberFormat="1" applyFont="1" applyBorder="1" applyAlignment="1">
      <alignment horizontal="center"/>
    </xf>
    <xf numFmtId="1" fontId="12" fillId="0" borderId="18" xfId="0" applyNumberFormat="1" applyFont="1" applyBorder="1" applyAlignment="1">
      <alignment horizontal="center"/>
    </xf>
    <xf numFmtId="1" fontId="12" fillId="0" borderId="19" xfId="0" applyNumberFormat="1" applyFont="1" applyBorder="1" applyAlignment="1">
      <alignment horizontal="center" vertical="center"/>
    </xf>
    <xf numFmtId="1" fontId="12" fillId="0" borderId="20" xfId="0" applyNumberFormat="1" applyFont="1" applyBorder="1" applyAlignment="1">
      <alignment horizontal="center" vertical="center"/>
    </xf>
    <xf numFmtId="1" fontId="7" fillId="0" borderId="18" xfId="0" applyNumberFormat="1" applyFont="1" applyBorder="1" applyAlignment="1">
      <alignment horizontal="center"/>
    </xf>
    <xf numFmtId="1" fontId="7" fillId="0" borderId="19" xfId="0" applyNumberFormat="1" applyFont="1" applyBorder="1" applyAlignment="1">
      <alignment horizontal="center" vertical="center"/>
    </xf>
    <xf numFmtId="1" fontId="7" fillId="0" borderId="20" xfId="0" applyNumberFormat="1" applyFont="1" applyBorder="1" applyAlignment="1">
      <alignment horizontal="center" vertical="center"/>
    </xf>
    <xf numFmtId="203" fontId="12" fillId="0" borderId="21" xfId="0" applyNumberFormat="1" applyFont="1" applyBorder="1" applyAlignment="1">
      <alignment horizontal="center"/>
    </xf>
    <xf numFmtId="203" fontId="12" fillId="0" borderId="22" xfId="0" applyNumberFormat="1" applyFont="1" applyBorder="1" applyAlignment="1">
      <alignment horizontal="center"/>
    </xf>
    <xf numFmtId="1" fontId="12" fillId="0" borderId="23" xfId="0" applyNumberFormat="1" applyFont="1" applyBorder="1" applyAlignment="1">
      <alignment horizontal="center" vertical="center"/>
    </xf>
    <xf numFmtId="1" fontId="10" fillId="0" borderId="0" xfId="0" applyNumberFormat="1" applyFont="1" applyBorder="1" applyAlignment="1" applyProtection="1">
      <alignment horizontal="center" vertical="center"/>
      <protection/>
    </xf>
    <xf numFmtId="202" fontId="7" fillId="0" borderId="24" xfId="0" applyFont="1" applyBorder="1" applyAlignment="1">
      <alignment horizontal="center" vertical="center"/>
    </xf>
    <xf numFmtId="202" fontId="7" fillId="0" borderId="0" xfId="0" applyFont="1" applyAlignment="1">
      <alignment horizontal="center" vertical="center"/>
    </xf>
    <xf numFmtId="202" fontId="7" fillId="0" borderId="25" xfId="0" applyFont="1" applyBorder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กราฟแสดงปริมาณฝนรายปี
สถานี บ้านทุ่งหลวง อ.แม่วาง จ.เชียงใหม่</a:t>
            </a:r>
          </a:p>
        </c:rich>
      </c:tx>
      <c:layout>
        <c:manualLayout>
          <c:xMode val="factor"/>
          <c:yMode val="factor"/>
          <c:x val="0.01325"/>
          <c:y val="0.03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23975"/>
          <c:w val="0.87925"/>
          <c:h val="0.68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5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14"/>
              <c:delete val="1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ตารางฝนทุ่งหลวง!$A$4:$A$19</c:f>
              <c:numCache>
                <c:ptCount val="16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</c:numCache>
            </c:numRef>
          </c:cat>
          <c:val>
            <c:numRef>
              <c:f>ตารางฝนทุ่งหลวง!$N$4:$N$19</c:f>
              <c:numCache>
                <c:ptCount val="16"/>
                <c:pt idx="0">
                  <c:v>0</c:v>
                </c:pt>
                <c:pt idx="1">
                  <c:v>1242.4</c:v>
                </c:pt>
                <c:pt idx="2">
                  <c:v>1450.8</c:v>
                </c:pt>
                <c:pt idx="3">
                  <c:v>1623.1</c:v>
                </c:pt>
                <c:pt idx="4">
                  <c:v>1946.5</c:v>
                </c:pt>
                <c:pt idx="5">
                  <c:v>1456.8</c:v>
                </c:pt>
                <c:pt idx="6">
                  <c:v>1444</c:v>
                </c:pt>
                <c:pt idx="7">
                  <c:v>1382.9</c:v>
                </c:pt>
                <c:pt idx="8">
                  <c:v>2136</c:v>
                </c:pt>
                <c:pt idx="9">
                  <c:v>1301.5</c:v>
                </c:pt>
                <c:pt idx="10">
                  <c:v>3746.7999999999997</c:v>
                </c:pt>
                <c:pt idx="11">
                  <c:v>1829.8999999999999</c:v>
                </c:pt>
                <c:pt idx="12">
                  <c:v>1097.3999999999999</c:v>
                </c:pt>
                <c:pt idx="13">
                  <c:v>1295.9999999999998</c:v>
                </c:pt>
                <c:pt idx="14">
                  <c:v>1672.2</c:v>
                </c:pt>
                <c:pt idx="15">
                  <c:v>1505.4999999999998</c:v>
                </c:pt>
              </c:numCache>
            </c:numRef>
          </c:val>
        </c:ser>
        <c:axId val="66930699"/>
        <c:axId val="65505380"/>
      </c:barChart>
      <c:lineChart>
        <c:grouping val="standard"/>
        <c:varyColors val="0"/>
        <c:ser>
          <c:idx val="1"/>
          <c:order val="1"/>
          <c:tx>
            <c:v>ปริมาณฝนเฉลี่ย 1,661.1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ตารางฝนทุ่งหลวง!$P$4:$P$18</c:f>
              <c:numCache>
                <c:ptCount val="15"/>
                <c:pt idx="0">
                  <c:v>1661.0514652014651</c:v>
                </c:pt>
                <c:pt idx="1">
                  <c:v>1661.0514652014651</c:v>
                </c:pt>
                <c:pt idx="2">
                  <c:v>1661.0514652014651</c:v>
                </c:pt>
                <c:pt idx="3">
                  <c:v>1661.0514652014651</c:v>
                </c:pt>
                <c:pt idx="4">
                  <c:v>1661.0514652014651</c:v>
                </c:pt>
                <c:pt idx="5">
                  <c:v>1661.0514652014651</c:v>
                </c:pt>
                <c:pt idx="6">
                  <c:v>1661.0514652014651</c:v>
                </c:pt>
                <c:pt idx="7">
                  <c:v>1661.0514652014651</c:v>
                </c:pt>
                <c:pt idx="8">
                  <c:v>1661.0514652014651</c:v>
                </c:pt>
                <c:pt idx="9">
                  <c:v>1661.0514652014651</c:v>
                </c:pt>
                <c:pt idx="10">
                  <c:v>1661.0514652014651</c:v>
                </c:pt>
                <c:pt idx="11">
                  <c:v>1661.0514652014651</c:v>
                </c:pt>
                <c:pt idx="12">
                  <c:v>1661.0514652014651</c:v>
                </c:pt>
                <c:pt idx="13">
                  <c:v>1661.0514652014651</c:v>
                </c:pt>
                <c:pt idx="14">
                  <c:v>1661.0514652014651</c:v>
                </c:pt>
              </c:numCache>
            </c:numRef>
          </c:val>
          <c:smooth val="0"/>
        </c:ser>
        <c:axId val="66930699"/>
        <c:axId val="65505380"/>
      </c:lineChart>
      <c:catAx>
        <c:axId val="669306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3"/>
              <c:y val="0.00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65505380"/>
        <c:crosses val="autoZero"/>
        <c:auto val="1"/>
        <c:lblOffset val="100"/>
        <c:tickLblSkip val="1"/>
        <c:noMultiLvlLbl val="0"/>
      </c:catAx>
      <c:valAx>
        <c:axId val="655053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0925"/>
              <c:y val="0.06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66930699"/>
        <c:crossesAt val="1"/>
        <c:crossBetween val="between"/>
        <c:dispUnits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283"/>
          <c:y val="0.4715"/>
          <c:w val="0.3275"/>
          <c:h val="0.05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กราฟเปรียบเทียบปริมาณฝนรายเดือน
สถานี ทุ่งหลวง อ.แม่วาง จ.เชียงใหม่</a:t>
            </a:r>
          </a:p>
        </c:rich>
      </c:tx>
      <c:layout>
        <c:manualLayout>
          <c:xMode val="factor"/>
          <c:yMode val="factor"/>
          <c:x val="-0.00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75"/>
          <c:y val="0.14725"/>
          <c:w val="0.73325"/>
          <c:h val="0.76775"/>
        </c:manualLayout>
      </c:layout>
      <c:lineChart>
        <c:grouping val="standard"/>
        <c:varyColors val="0"/>
        <c:ser>
          <c:idx val="7"/>
          <c:order val="0"/>
          <c:tx>
            <c:v>2548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รายเดือนทุ่งหลวง!$B$17:$M$17</c:f>
              <c:strCache/>
            </c:strRef>
          </c:cat>
          <c:val>
            <c:numRef>
              <c:f>รายเดือนทุ่งหลวง!$B$20:$M$20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8"/>
          <c:order val="1"/>
          <c:tx>
            <c:v>2549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รายเดือนทุ่งหลวง!$B$17:$M$17</c:f>
              <c:strCache/>
            </c:strRef>
          </c:cat>
          <c:val>
            <c:numRef>
              <c:f>รายเดือนทุ่งหลวง!$B$21:$M$21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9"/>
          <c:order val="2"/>
          <c:tx>
            <c:v>2550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รายเดือนทุ่งหลวง!$B$17:$M$17</c:f>
              <c:strCache/>
            </c:strRef>
          </c:cat>
          <c:val>
            <c:numRef>
              <c:f>รายเดือนทุ่งหลวง!$B$22:$M$22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0"/>
          <c:order val="3"/>
          <c:tx>
            <c:v>2551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00"/>
                </a:solidFill>
              </a:ln>
            </c:spPr>
          </c:marker>
          <c:cat>
            <c:strRef>
              <c:f>รายเดือนทุ่งหลวง!$B$17:$M$17</c:f>
              <c:strCache/>
            </c:strRef>
          </c:cat>
          <c:val>
            <c:numRef>
              <c:f>รายเดือนทุ่งหลวง!$B$23:$M$23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4"/>
          <c:tx>
            <c:v>2552</c:v>
          </c:tx>
          <c:spPr>
            <a:ln w="12700">
              <a:solidFill>
                <a:srgbClr val="00FF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0000"/>
              </a:solidFill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รายเดือนทุ่งหลวง!$B$17:$M$17</c:f>
              <c:strCache/>
            </c:strRef>
          </c:cat>
          <c:val>
            <c:numRef>
              <c:f>รายเดือนทุ่งหลวง!$B$24:$M$24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5"/>
          <c:tx>
            <c:v>2553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4"/>
            <c:spPr>
              <a:noFill/>
              <a:ln>
                <a:solidFill>
                  <a:srgbClr val="993366"/>
                </a:solidFill>
              </a:ln>
            </c:spPr>
          </c:marker>
          <c:cat>
            <c:strRef>
              <c:f>รายเดือนทุ่งหลวง!$B$17:$M$17</c:f>
              <c:strCache/>
            </c:strRef>
          </c:cat>
          <c:val>
            <c:numRef>
              <c:f>รายเดือนทุ่งหลวง!$B$25:$M$25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6"/>
          <c:tx>
            <c:v>2554</c:v>
          </c:tx>
          <c:spPr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รายเดือนทุ่งหลวง!$B$17:$M$17</c:f>
              <c:strCache/>
            </c:strRef>
          </c:cat>
          <c:val>
            <c:numRef>
              <c:f>รายเดือนทุ่งหลวง!$B$26:$M$26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7"/>
          <c:tx>
            <c:v>2555</c:v>
          </c:tx>
          <c:spPr>
            <a:ln w="12700">
              <a:solidFill>
                <a:srgbClr val="008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รายเดือนทุ่งหลวง!$B$17:$M$17</c:f>
              <c:strCache/>
            </c:strRef>
          </c:cat>
          <c:val>
            <c:numRef>
              <c:f>รายเดือนทุ่งหลวง!$B$27:$M$27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5"/>
          <c:order val="8"/>
          <c:tx>
            <c:v>2556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รายเดือนทุ่งหลวง!$B$17:$M$17</c:f>
              <c:strCache/>
            </c:strRef>
          </c:cat>
          <c:val>
            <c:numRef>
              <c:f>รายเดือนทุ่งหลวง!$B$28:$M$28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1"/>
          <c:order val="9"/>
          <c:tx>
            <c:v>2557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รายเดือนทุ่งหลวง!$B$17:$M$17</c:f>
              <c:strCache/>
            </c:strRef>
          </c:cat>
          <c:val>
            <c:numRef>
              <c:f>รายเดือนทุ่งหลวง!$B$29:$M$29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6"/>
          <c:order val="10"/>
          <c:tx>
            <c:v>2558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รายเดือนทุ่งหลวง!$B$17:$M$17</c:f>
              <c:strCache/>
            </c:strRef>
          </c:cat>
          <c:val>
            <c:numRef>
              <c:f>รายเดือนทุ่งหลวง!$B$30:$M$30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2"/>
          <c:order val="11"/>
          <c:tx>
            <c:v>2559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รายเดือนทุ่งหลวง!$B$17:$M$17</c:f>
              <c:strCache/>
            </c:strRef>
          </c:cat>
          <c:val>
            <c:numRef>
              <c:f>รายเดือนทุ่งหลวง!$B$31:$M$31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3"/>
          <c:order val="12"/>
          <c:tx>
            <c:v>2560</c:v>
          </c:tx>
          <c:spPr>
            <a:ln w="254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รายเดือนทุ่งหลวง!$B$17:$M$17</c:f>
              <c:strCache/>
            </c:strRef>
          </c:cat>
          <c:val>
            <c:numRef>
              <c:f>รายเดือนทุ่งหลวง!$B$32:$M$32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0"/>
          <c:order val="13"/>
          <c:tx>
            <c:v>เฉลี่ย2547-2560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รายเดือนทุ่งหลวง!$B$17:$M$17</c:f>
              <c:strCache/>
            </c:strRef>
          </c:cat>
          <c:val>
            <c:numRef>
              <c:f>รายเดือนทุ่งหลวง!$B$56:$M$56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4"/>
          <c:order val="14"/>
          <c:tx>
            <c:v>2561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รายเดือนทุ่งหลวง!$B$17:$M$17</c:f>
              <c:strCache/>
            </c:strRef>
          </c:cat>
          <c:val>
            <c:numRef>
              <c:f>รายเดือนทุ่งหลวง!$B$33:$M$33</c:f>
              <c:numCache>
                <c:ptCount val="12"/>
                <c:pt idx="0">
                  <c:v>87.5</c:v>
                </c:pt>
                <c:pt idx="1">
                  <c:v>292.5</c:v>
                </c:pt>
                <c:pt idx="2">
                  <c:v>288.5</c:v>
                </c:pt>
                <c:pt idx="3">
                  <c:v>102.3</c:v>
                </c:pt>
                <c:pt idx="4">
                  <c:v>90.6</c:v>
                </c:pt>
                <c:pt idx="5">
                  <c:v>240.7</c:v>
                </c:pt>
                <c:pt idx="6">
                  <c:v>301.8</c:v>
                </c:pt>
                <c:pt idx="7">
                  <c:v>32.1</c:v>
                </c:pt>
              </c:numCache>
            </c:numRef>
          </c:val>
          <c:smooth val="0"/>
        </c:ser>
        <c:marker val="1"/>
        <c:axId val="52677509"/>
        <c:axId val="4335534"/>
      </c:lineChart>
      <c:catAx>
        <c:axId val="526775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0.001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4335534"/>
        <c:crosses val="autoZero"/>
        <c:auto val="1"/>
        <c:lblOffset val="100"/>
        <c:tickLblSkip val="1"/>
        <c:noMultiLvlLbl val="0"/>
      </c:catAx>
      <c:valAx>
        <c:axId val="4335534"/>
        <c:scaling>
          <c:orientation val="minMax"/>
          <c:max val="1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FF0000"/>
                </a:solidFill>
              </a:defRPr>
            </a:pPr>
          </a:p>
        </c:txPr>
        <c:crossAx val="52677509"/>
        <c:crossesAt val="1"/>
        <c:crossBetween val="between"/>
        <c:dispUnits/>
        <c:majorUnit val="200"/>
        <c:min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225"/>
          <c:y val="0.1565"/>
          <c:w val="0.19275"/>
          <c:h val="0.84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9525" y="0"/>
        <a:ext cx="577215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T68"/>
  <sheetViews>
    <sheetView tabSelected="1" zoomScalePageLayoutView="0" workbookViewId="0" topLeftCell="A7">
      <selection activeCell="T25" sqref="T25"/>
    </sheetView>
  </sheetViews>
  <sheetFormatPr defaultColWidth="9.7109375" defaultRowHeight="12.75"/>
  <cols>
    <col min="1" max="1" width="5.140625" style="7" customWidth="1"/>
    <col min="2" max="13" width="6.28125" style="4" customWidth="1"/>
    <col min="14" max="14" width="6.28125" style="5" customWidth="1"/>
    <col min="15" max="15" width="6.28125" style="6" customWidth="1"/>
    <col min="16" max="16" width="7.8515625" style="1" customWidth="1"/>
    <col min="17" max="16384" width="9.7109375" style="1" customWidth="1"/>
  </cols>
  <sheetData>
    <row r="1" spans="1:15" ht="30" customHeight="1">
      <c r="A1" s="13" t="s">
        <v>0</v>
      </c>
      <c r="B1" s="14"/>
      <c r="C1" s="14"/>
      <c r="D1" s="14"/>
      <c r="E1" s="14"/>
      <c r="F1" s="14"/>
      <c r="G1" s="15"/>
      <c r="H1" s="14"/>
      <c r="I1" s="14"/>
      <c r="J1" s="14"/>
      <c r="K1" s="14"/>
      <c r="L1" s="14"/>
      <c r="M1" s="14"/>
      <c r="N1" s="14"/>
      <c r="O1" s="16"/>
    </row>
    <row r="2" spans="1:15" s="2" customFormat="1" ht="24" customHeight="1">
      <c r="A2" s="72" t="s">
        <v>20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</row>
    <row r="3" spans="1:20" s="2" customFormat="1" ht="18" customHeight="1">
      <c r="A3" s="19" t="s">
        <v>2</v>
      </c>
      <c r="B3" s="21" t="s">
        <v>3</v>
      </c>
      <c r="C3" s="21" t="s">
        <v>4</v>
      </c>
      <c r="D3" s="21" t="s">
        <v>5</v>
      </c>
      <c r="E3" s="21" t="s">
        <v>6</v>
      </c>
      <c r="F3" s="21" t="s">
        <v>7</v>
      </c>
      <c r="G3" s="21" t="s">
        <v>8</v>
      </c>
      <c r="H3" s="21" t="s">
        <v>9</v>
      </c>
      <c r="I3" s="21" t="s">
        <v>10</v>
      </c>
      <c r="J3" s="21" t="s">
        <v>11</v>
      </c>
      <c r="K3" s="21" t="s">
        <v>12</v>
      </c>
      <c r="L3" s="21" t="s">
        <v>13</v>
      </c>
      <c r="M3" s="21" t="s">
        <v>14</v>
      </c>
      <c r="N3" s="17" t="s">
        <v>15</v>
      </c>
      <c r="O3" s="29" t="s">
        <v>16</v>
      </c>
      <c r="P3" s="73" t="s">
        <v>24</v>
      </c>
      <c r="Q3" s="74"/>
      <c r="S3" s="57"/>
      <c r="T3" s="57"/>
    </row>
    <row r="4" spans="1:19" s="2" customFormat="1" ht="15.75" customHeight="1">
      <c r="A4" s="18">
        <v>2546</v>
      </c>
      <c r="B4" s="31" t="s">
        <v>21</v>
      </c>
      <c r="C4" s="31" t="s">
        <v>21</v>
      </c>
      <c r="D4" s="31">
        <v>267.8</v>
      </c>
      <c r="E4" s="31">
        <v>126.7</v>
      </c>
      <c r="F4" s="31">
        <v>96.7</v>
      </c>
      <c r="G4" s="31">
        <v>298.2</v>
      </c>
      <c r="H4" s="31">
        <v>32.9</v>
      </c>
      <c r="I4" s="31">
        <v>0</v>
      </c>
      <c r="J4" s="31">
        <v>0</v>
      </c>
      <c r="K4" s="31">
        <v>19</v>
      </c>
      <c r="L4" s="31">
        <v>0</v>
      </c>
      <c r="M4" s="31">
        <v>1.8</v>
      </c>
      <c r="N4" s="32" t="s">
        <v>21</v>
      </c>
      <c r="O4" s="33" t="s">
        <v>21</v>
      </c>
      <c r="P4" s="44">
        <f aca="true" t="shared" si="0" ref="P4:P18">$N$55</f>
        <v>1661.0514652014651</v>
      </c>
      <c r="S4" s="44"/>
    </row>
    <row r="5" spans="1:19" s="2" customFormat="1" ht="15.75" customHeight="1">
      <c r="A5" s="18">
        <v>2547</v>
      </c>
      <c r="B5" s="20">
        <v>23.3</v>
      </c>
      <c r="C5" s="20">
        <v>187.7</v>
      </c>
      <c r="D5" s="20">
        <v>237.7</v>
      </c>
      <c r="E5" s="20">
        <v>215.5</v>
      </c>
      <c r="F5" s="20">
        <v>126.5</v>
      </c>
      <c r="G5" s="20">
        <v>343</v>
      </c>
      <c r="H5" s="20">
        <v>67.1</v>
      </c>
      <c r="I5" s="20">
        <v>1.1</v>
      </c>
      <c r="J5" s="20">
        <v>0</v>
      </c>
      <c r="K5" s="20">
        <v>0</v>
      </c>
      <c r="L5" s="20">
        <v>0</v>
      </c>
      <c r="M5" s="20">
        <v>40.5</v>
      </c>
      <c r="N5" s="28">
        <v>1242.4</v>
      </c>
      <c r="O5" s="30">
        <v>102</v>
      </c>
      <c r="P5" s="44">
        <f t="shared" si="0"/>
        <v>1661.0514652014651</v>
      </c>
      <c r="S5" s="44"/>
    </row>
    <row r="6" spans="1:19" s="2" customFormat="1" ht="15.75" customHeight="1">
      <c r="A6" s="18">
        <v>2548</v>
      </c>
      <c r="B6" s="20" t="s">
        <v>21</v>
      </c>
      <c r="C6" s="20">
        <v>127.4</v>
      </c>
      <c r="D6" s="20">
        <v>199.9</v>
      </c>
      <c r="E6" s="20">
        <v>291.5</v>
      </c>
      <c r="F6" s="20">
        <v>145.5</v>
      </c>
      <c r="G6" s="20">
        <v>413.6</v>
      </c>
      <c r="H6" s="20">
        <v>132.9</v>
      </c>
      <c r="I6" s="20">
        <v>102.3</v>
      </c>
      <c r="J6" s="20">
        <v>6.1</v>
      </c>
      <c r="K6" s="20">
        <v>0</v>
      </c>
      <c r="L6" s="20">
        <v>0</v>
      </c>
      <c r="M6" s="20">
        <v>31.6</v>
      </c>
      <c r="N6" s="28">
        <v>1450.8</v>
      </c>
      <c r="O6" s="30">
        <v>110</v>
      </c>
      <c r="P6" s="44">
        <f t="shared" si="0"/>
        <v>1661.0514652014651</v>
      </c>
      <c r="S6" s="44"/>
    </row>
    <row r="7" spans="1:19" s="2" customFormat="1" ht="15.75" customHeight="1">
      <c r="A7" s="18">
        <v>2549</v>
      </c>
      <c r="B7" s="20">
        <v>228.5</v>
      </c>
      <c r="C7" s="20">
        <v>246.8</v>
      </c>
      <c r="D7" s="20">
        <v>195.9</v>
      </c>
      <c r="E7" s="20">
        <v>175.9</v>
      </c>
      <c r="F7" s="20">
        <v>147.8</v>
      </c>
      <c r="G7" s="20">
        <v>485.9</v>
      </c>
      <c r="H7" s="20">
        <v>142.3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28">
        <v>1623.1</v>
      </c>
      <c r="O7" s="30">
        <v>117</v>
      </c>
      <c r="P7" s="44">
        <f t="shared" si="0"/>
        <v>1661.0514652014651</v>
      </c>
      <c r="S7" s="44"/>
    </row>
    <row r="8" spans="1:19" s="2" customFormat="1" ht="15.75" customHeight="1">
      <c r="A8" s="18">
        <v>2550</v>
      </c>
      <c r="B8" s="20">
        <v>114.5</v>
      </c>
      <c r="C8" s="20">
        <v>605.6</v>
      </c>
      <c r="D8" s="20">
        <v>170.8</v>
      </c>
      <c r="E8" s="20">
        <v>77.5</v>
      </c>
      <c r="F8" s="20">
        <v>299.7</v>
      </c>
      <c r="G8" s="20">
        <v>314</v>
      </c>
      <c r="H8" s="20">
        <v>254.4</v>
      </c>
      <c r="I8" s="20">
        <v>65.2</v>
      </c>
      <c r="J8" s="20">
        <v>0</v>
      </c>
      <c r="K8" s="20">
        <v>5.5</v>
      </c>
      <c r="L8" s="20">
        <v>32.4</v>
      </c>
      <c r="M8" s="20">
        <v>6.9</v>
      </c>
      <c r="N8" s="28">
        <v>1946.5</v>
      </c>
      <c r="O8" s="30">
        <v>112</v>
      </c>
      <c r="P8" s="44">
        <f t="shared" si="0"/>
        <v>1661.0514652014651</v>
      </c>
      <c r="S8" s="44"/>
    </row>
    <row r="9" spans="1:19" s="2" customFormat="1" ht="15.75" customHeight="1">
      <c r="A9" s="18">
        <v>2551</v>
      </c>
      <c r="B9" s="20">
        <v>165.2</v>
      </c>
      <c r="C9" s="20">
        <v>309.5</v>
      </c>
      <c r="D9" s="20">
        <v>70.4</v>
      </c>
      <c r="E9" s="20">
        <v>84.6</v>
      </c>
      <c r="F9" s="20">
        <v>182.7</v>
      </c>
      <c r="G9" s="20">
        <v>244.2</v>
      </c>
      <c r="H9" s="20">
        <v>286.8</v>
      </c>
      <c r="I9" s="20">
        <v>113.4</v>
      </c>
      <c r="J9" s="20">
        <v>0</v>
      </c>
      <c r="K9" s="20">
        <v>0</v>
      </c>
      <c r="L9" s="20">
        <v>0</v>
      </c>
      <c r="M9" s="20">
        <v>0</v>
      </c>
      <c r="N9" s="28">
        <v>1456.8</v>
      </c>
      <c r="O9" s="30">
        <v>97</v>
      </c>
      <c r="P9" s="44">
        <f t="shared" si="0"/>
        <v>1661.0514652014651</v>
      </c>
      <c r="S9" s="44"/>
    </row>
    <row r="10" spans="1:19" s="2" customFormat="1" ht="15.75" customHeight="1">
      <c r="A10" s="18">
        <v>2552</v>
      </c>
      <c r="B10" s="20">
        <v>133.7</v>
      </c>
      <c r="C10" s="20">
        <v>297.9</v>
      </c>
      <c r="D10" s="20">
        <v>120.6</v>
      </c>
      <c r="E10" s="20">
        <v>101</v>
      </c>
      <c r="F10" s="20">
        <v>127.7</v>
      </c>
      <c r="G10" s="20">
        <v>352.6</v>
      </c>
      <c r="H10" s="20">
        <v>300.3</v>
      </c>
      <c r="I10" s="20">
        <v>0</v>
      </c>
      <c r="J10" s="20">
        <v>0</v>
      </c>
      <c r="K10" s="20">
        <v>0</v>
      </c>
      <c r="L10" s="20">
        <v>0</v>
      </c>
      <c r="M10" s="20">
        <v>10.2</v>
      </c>
      <c r="N10" s="28">
        <v>1444</v>
      </c>
      <c r="O10" s="30">
        <v>82</v>
      </c>
      <c r="P10" s="44">
        <f t="shared" si="0"/>
        <v>1661.0514652014651</v>
      </c>
      <c r="S10" s="44"/>
    </row>
    <row r="11" spans="1:19" s="2" customFormat="1" ht="15.75" customHeight="1">
      <c r="A11" s="18">
        <v>2553</v>
      </c>
      <c r="B11" s="20">
        <v>0</v>
      </c>
      <c r="C11" s="20">
        <v>0</v>
      </c>
      <c r="D11" s="20">
        <v>94.4</v>
      </c>
      <c r="E11" s="20">
        <v>109.2</v>
      </c>
      <c r="F11" s="20">
        <v>300</v>
      </c>
      <c r="G11" s="20">
        <v>401</v>
      </c>
      <c r="H11" s="20">
        <v>351.7</v>
      </c>
      <c r="I11" s="20">
        <v>0</v>
      </c>
      <c r="J11" s="20">
        <v>0.7</v>
      </c>
      <c r="K11" s="20">
        <v>1.1</v>
      </c>
      <c r="L11" s="20">
        <v>0</v>
      </c>
      <c r="M11" s="20">
        <v>124.8</v>
      </c>
      <c r="N11" s="28">
        <v>1382.9</v>
      </c>
      <c r="O11" s="30">
        <v>71</v>
      </c>
      <c r="P11" s="44">
        <f t="shared" si="0"/>
        <v>1661.0514652014651</v>
      </c>
      <c r="S11" s="44"/>
    </row>
    <row r="12" spans="1:19" s="2" customFormat="1" ht="15.75" customHeight="1">
      <c r="A12" s="18">
        <v>2554</v>
      </c>
      <c r="B12" s="20">
        <v>263</v>
      </c>
      <c r="C12" s="20">
        <v>321.49999999999994</v>
      </c>
      <c r="D12" s="20">
        <v>129.6</v>
      </c>
      <c r="E12" s="20">
        <v>141.1</v>
      </c>
      <c r="F12" s="20">
        <v>315.2</v>
      </c>
      <c r="G12" s="20">
        <v>646.4000000000001</v>
      </c>
      <c r="H12" s="20">
        <v>278.2</v>
      </c>
      <c r="I12" s="20">
        <v>0</v>
      </c>
      <c r="J12" s="20">
        <v>0</v>
      </c>
      <c r="K12" s="20">
        <v>41</v>
      </c>
      <c r="L12" s="20">
        <v>0</v>
      </c>
      <c r="M12" s="20" t="s">
        <v>21</v>
      </c>
      <c r="N12" s="28">
        <v>2136</v>
      </c>
      <c r="O12" s="30">
        <v>97</v>
      </c>
      <c r="P12" s="44">
        <f t="shared" si="0"/>
        <v>1661.0514652014651</v>
      </c>
      <c r="S12" s="44"/>
    </row>
    <row r="13" spans="1:19" s="2" customFormat="1" ht="15.75" customHeight="1">
      <c r="A13" s="18">
        <v>2555</v>
      </c>
      <c r="B13" s="20">
        <v>65</v>
      </c>
      <c r="C13" s="20">
        <v>255</v>
      </c>
      <c r="D13" s="20">
        <v>111.5</v>
      </c>
      <c r="E13" s="20">
        <v>153.5</v>
      </c>
      <c r="F13" s="20">
        <v>140.5</v>
      </c>
      <c r="G13" s="20">
        <v>420</v>
      </c>
      <c r="H13" s="20">
        <v>67.5</v>
      </c>
      <c r="I13" s="20">
        <v>64</v>
      </c>
      <c r="J13" s="20">
        <v>2.5</v>
      </c>
      <c r="K13" s="20">
        <v>1</v>
      </c>
      <c r="L13" s="20">
        <v>7.5</v>
      </c>
      <c r="M13" s="20">
        <v>13.5</v>
      </c>
      <c r="N13" s="28">
        <v>1301.5</v>
      </c>
      <c r="O13" s="30">
        <v>161</v>
      </c>
      <c r="P13" s="44">
        <f t="shared" si="0"/>
        <v>1661.0514652014651</v>
      </c>
      <c r="S13" s="44"/>
    </row>
    <row r="14" spans="1:19" s="2" customFormat="1" ht="15.75" customHeight="1">
      <c r="A14" s="18">
        <v>2556</v>
      </c>
      <c r="B14" s="20">
        <v>48.3</v>
      </c>
      <c r="C14" s="20">
        <v>191.1</v>
      </c>
      <c r="D14" s="20">
        <v>157.60000000000002</v>
      </c>
      <c r="E14" s="20">
        <v>679.8000000000001</v>
      </c>
      <c r="F14" s="20">
        <v>518.6</v>
      </c>
      <c r="G14" s="20">
        <v>775.4999999999999</v>
      </c>
      <c r="H14" s="20">
        <v>1126.8</v>
      </c>
      <c r="I14" s="20">
        <v>249.10000000000002</v>
      </c>
      <c r="J14" s="20">
        <v>0</v>
      </c>
      <c r="K14" s="20">
        <v>0</v>
      </c>
      <c r="L14" s="20">
        <v>0</v>
      </c>
      <c r="M14" s="20">
        <v>0</v>
      </c>
      <c r="N14" s="28">
        <v>3746.7999999999997</v>
      </c>
      <c r="O14" s="30">
        <v>138</v>
      </c>
      <c r="P14" s="44">
        <f t="shared" si="0"/>
        <v>1661.0514652014651</v>
      </c>
      <c r="S14" s="44"/>
    </row>
    <row r="15" spans="1:19" s="2" customFormat="1" ht="15.75" customHeight="1">
      <c r="A15" s="18">
        <v>2557</v>
      </c>
      <c r="B15" s="20">
        <v>40</v>
      </c>
      <c r="C15" s="20">
        <v>208.3</v>
      </c>
      <c r="D15" s="20">
        <v>253.29999999999998</v>
      </c>
      <c r="E15" s="20">
        <v>284.9</v>
      </c>
      <c r="F15" s="20">
        <v>389.09999999999997</v>
      </c>
      <c r="G15" s="20">
        <v>360</v>
      </c>
      <c r="H15" s="20">
        <v>202.89999999999995</v>
      </c>
      <c r="I15" s="20">
        <v>0</v>
      </c>
      <c r="J15" s="20">
        <v>0</v>
      </c>
      <c r="K15" s="20">
        <v>45.900000000000006</v>
      </c>
      <c r="L15" s="20">
        <v>0</v>
      </c>
      <c r="M15" s="20">
        <v>45.5</v>
      </c>
      <c r="N15" s="28">
        <v>1829.8999999999999</v>
      </c>
      <c r="O15" s="30">
        <v>150</v>
      </c>
      <c r="P15" s="44">
        <f t="shared" si="0"/>
        <v>1661.0514652014651</v>
      </c>
      <c r="S15" s="44"/>
    </row>
    <row r="16" spans="1:19" s="2" customFormat="1" ht="15.75" customHeight="1">
      <c r="A16" s="18">
        <v>2558</v>
      </c>
      <c r="B16" s="20">
        <v>125.3</v>
      </c>
      <c r="C16" s="20">
        <v>153</v>
      </c>
      <c r="D16" s="20">
        <v>116.5</v>
      </c>
      <c r="E16" s="20">
        <v>125.3</v>
      </c>
      <c r="F16" s="20">
        <v>142.9</v>
      </c>
      <c r="G16" s="20">
        <v>236.3</v>
      </c>
      <c r="H16" s="20">
        <v>94</v>
      </c>
      <c r="I16" s="20">
        <v>53.1</v>
      </c>
      <c r="J16" s="20">
        <v>13.3</v>
      </c>
      <c r="K16" s="20">
        <v>28.2</v>
      </c>
      <c r="L16" s="20">
        <v>9.5</v>
      </c>
      <c r="M16" s="20">
        <v>0</v>
      </c>
      <c r="N16" s="28">
        <f>SUM(B16:M16)</f>
        <v>1097.3999999999999</v>
      </c>
      <c r="O16" s="30">
        <v>110</v>
      </c>
      <c r="P16" s="44">
        <f t="shared" si="0"/>
        <v>1661.0514652014651</v>
      </c>
      <c r="S16" s="44"/>
    </row>
    <row r="17" spans="1:19" s="2" customFormat="1" ht="15.75" customHeight="1">
      <c r="A17" s="18">
        <v>2559</v>
      </c>
      <c r="B17" s="20">
        <v>0</v>
      </c>
      <c r="C17" s="20">
        <v>60.2</v>
      </c>
      <c r="D17" s="20">
        <v>255.2</v>
      </c>
      <c r="E17" s="20">
        <v>174.7</v>
      </c>
      <c r="F17" s="20">
        <v>94.1</v>
      </c>
      <c r="G17" s="20">
        <v>379.7</v>
      </c>
      <c r="H17" s="20">
        <v>122.9</v>
      </c>
      <c r="I17" s="20">
        <v>155.3</v>
      </c>
      <c r="J17" s="20">
        <v>11.6</v>
      </c>
      <c r="K17" s="20">
        <v>38.1</v>
      </c>
      <c r="L17" s="20">
        <v>0</v>
      </c>
      <c r="M17" s="20">
        <v>4.2</v>
      </c>
      <c r="N17" s="28">
        <f>SUM(B17:M17)</f>
        <v>1295.9999999999998</v>
      </c>
      <c r="O17" s="30">
        <f>N66</f>
        <v>113</v>
      </c>
      <c r="P17" s="44">
        <f t="shared" si="0"/>
        <v>1661.0514652014651</v>
      </c>
      <c r="R17" s="59"/>
      <c r="S17" s="44"/>
    </row>
    <row r="18" spans="1:19" s="2" customFormat="1" ht="15.75" customHeight="1">
      <c r="A18" s="18">
        <v>2560</v>
      </c>
      <c r="B18" s="20">
        <v>45.8</v>
      </c>
      <c r="C18" s="20">
        <v>307.5</v>
      </c>
      <c r="D18" s="20">
        <v>226.1</v>
      </c>
      <c r="E18" s="20">
        <v>117.4</v>
      </c>
      <c r="F18" s="20">
        <v>214.3</v>
      </c>
      <c r="G18" s="20">
        <v>239.2</v>
      </c>
      <c r="H18" s="20">
        <v>418.2</v>
      </c>
      <c r="I18" s="20">
        <v>73.9</v>
      </c>
      <c r="J18" s="20">
        <v>24.1</v>
      </c>
      <c r="K18" s="20">
        <v>4.9</v>
      </c>
      <c r="L18" s="20">
        <v>0</v>
      </c>
      <c r="M18" s="20">
        <v>0.8</v>
      </c>
      <c r="N18" s="28">
        <f>SUM(B18:M18)</f>
        <v>1672.2</v>
      </c>
      <c r="O18" s="30">
        <f>N67</f>
        <v>144</v>
      </c>
      <c r="P18" s="44">
        <f t="shared" si="0"/>
        <v>1661.0514652014651</v>
      </c>
      <c r="S18" s="44"/>
    </row>
    <row r="19" spans="1:19" s="2" customFormat="1" ht="15.75" customHeight="1">
      <c r="A19" s="47">
        <v>2561</v>
      </c>
      <c r="B19" s="48">
        <v>87.5</v>
      </c>
      <c r="C19" s="48">
        <v>292.5</v>
      </c>
      <c r="D19" s="48">
        <v>288.5</v>
      </c>
      <c r="E19" s="48">
        <v>102.3</v>
      </c>
      <c r="F19" s="48">
        <v>90.6</v>
      </c>
      <c r="G19" s="48">
        <v>240.7</v>
      </c>
      <c r="H19" s="48">
        <v>301.8</v>
      </c>
      <c r="I19" s="48">
        <v>32.1</v>
      </c>
      <c r="J19" s="48">
        <v>46.9</v>
      </c>
      <c r="K19" s="48">
        <v>22.6</v>
      </c>
      <c r="L19" s="48">
        <v>0</v>
      </c>
      <c r="M19" s="48">
        <v>0</v>
      </c>
      <c r="N19" s="49">
        <f>SUM(B19:M19)</f>
        <v>1505.4999999999998</v>
      </c>
      <c r="O19" s="50">
        <f>N68</f>
        <v>135</v>
      </c>
      <c r="P19" s="44"/>
      <c r="S19" s="44"/>
    </row>
    <row r="20" spans="1:19" s="2" customFormat="1" ht="15.75" customHeight="1">
      <c r="A20" s="18">
        <v>2562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8"/>
      <c r="O20" s="30"/>
      <c r="P20" s="44"/>
      <c r="S20" s="44"/>
    </row>
    <row r="21" spans="1:19" s="2" customFormat="1" ht="15.75" customHeight="1">
      <c r="A21" s="18">
        <v>2563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8"/>
      <c r="O21" s="30"/>
      <c r="P21" s="44"/>
      <c r="S21" s="44"/>
    </row>
    <row r="22" spans="1:19" s="2" customFormat="1" ht="15.75" customHeight="1">
      <c r="A22" s="18">
        <v>2564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8"/>
      <c r="O22" s="30"/>
      <c r="P22" s="44"/>
      <c r="S22" s="44"/>
    </row>
    <row r="23" spans="1:19" s="2" customFormat="1" ht="15.75" customHeight="1">
      <c r="A23" s="18">
        <v>2565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8"/>
      <c r="O23" s="30"/>
      <c r="P23" s="44"/>
      <c r="S23" s="44"/>
    </row>
    <row r="24" spans="1:19" s="2" customFormat="1" ht="15.75" customHeight="1">
      <c r="A24" s="18">
        <v>2566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8"/>
      <c r="O24" s="30"/>
      <c r="P24" s="44"/>
      <c r="S24" s="44"/>
    </row>
    <row r="25" spans="1:19" s="2" customFormat="1" ht="15.75" customHeight="1">
      <c r="A25" s="18">
        <v>2567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8"/>
      <c r="O25" s="30"/>
      <c r="P25" s="44"/>
      <c r="S25" s="44"/>
    </row>
    <row r="26" spans="1:19" s="2" customFormat="1" ht="15.75" customHeight="1">
      <c r="A26" s="18">
        <v>2568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8"/>
      <c r="O26" s="30"/>
      <c r="P26" s="44"/>
      <c r="S26" s="44"/>
    </row>
    <row r="27" spans="1:19" s="2" customFormat="1" ht="15.75" customHeight="1">
      <c r="A27" s="18">
        <v>2569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8"/>
      <c r="O27" s="30"/>
      <c r="P27" s="44"/>
      <c r="S27" s="44"/>
    </row>
    <row r="28" spans="1:19" s="2" customFormat="1" ht="15.75" customHeight="1">
      <c r="A28" s="18">
        <v>2570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8"/>
      <c r="O28" s="30"/>
      <c r="P28" s="44"/>
      <c r="S28" s="44"/>
    </row>
    <row r="29" spans="1:19" s="2" customFormat="1" ht="15.75" customHeight="1">
      <c r="A29" s="18">
        <v>2571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8"/>
      <c r="O29" s="30"/>
      <c r="P29" s="44"/>
      <c r="S29" s="44"/>
    </row>
    <row r="30" spans="1:19" s="2" customFormat="1" ht="15.75" customHeight="1">
      <c r="A30" s="18">
        <v>2572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8"/>
      <c r="O30" s="30"/>
      <c r="P30" s="44"/>
      <c r="S30" s="44"/>
    </row>
    <row r="31" spans="1:19" s="2" customFormat="1" ht="15.75" customHeight="1">
      <c r="A31" s="18">
        <v>2573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8"/>
      <c r="O31" s="30"/>
      <c r="P31" s="44"/>
      <c r="S31" s="44"/>
    </row>
    <row r="32" spans="1:19" s="2" customFormat="1" ht="15.75" customHeight="1">
      <c r="A32" s="18">
        <v>2574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8"/>
      <c r="O32" s="30"/>
      <c r="P32" s="44"/>
      <c r="S32" s="44"/>
    </row>
    <row r="33" spans="1:19" s="2" customFormat="1" ht="15.75" customHeight="1">
      <c r="A33" s="18">
        <v>2575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8"/>
      <c r="O33" s="30"/>
      <c r="P33" s="44"/>
      <c r="S33" s="44"/>
    </row>
    <row r="34" spans="1:19" s="2" customFormat="1" ht="15.75" customHeight="1">
      <c r="A34" s="18">
        <v>2576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8"/>
      <c r="O34" s="30"/>
      <c r="P34" s="44"/>
      <c r="S34" s="44"/>
    </row>
    <row r="35" spans="1:19" s="2" customFormat="1" ht="15.75" customHeight="1">
      <c r="A35" s="18">
        <v>2577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8"/>
      <c r="O35" s="30"/>
      <c r="P35" s="44"/>
      <c r="S35" s="44"/>
    </row>
    <row r="36" spans="1:19" s="2" customFormat="1" ht="15.75" customHeight="1">
      <c r="A36" s="18">
        <v>2578</v>
      </c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8"/>
      <c r="O36" s="30"/>
      <c r="P36" s="44"/>
      <c r="S36" s="44"/>
    </row>
    <row r="37" spans="1:19" s="2" customFormat="1" ht="15.75" customHeight="1">
      <c r="A37" s="18">
        <v>2579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8"/>
      <c r="O37" s="30"/>
      <c r="P37" s="44"/>
      <c r="S37" s="44"/>
    </row>
    <row r="38" spans="1:19" s="2" customFormat="1" ht="15.75" customHeight="1">
      <c r="A38" s="18">
        <v>2580</v>
      </c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8"/>
      <c r="O38" s="30"/>
      <c r="P38" s="44"/>
      <c r="S38" s="44"/>
    </row>
    <row r="39" spans="1:19" s="2" customFormat="1" ht="15.75" customHeight="1">
      <c r="A39" s="18">
        <v>2581</v>
      </c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8"/>
      <c r="O39" s="30"/>
      <c r="P39" s="44"/>
      <c r="S39" s="44"/>
    </row>
    <row r="40" spans="1:19" s="2" customFormat="1" ht="15.75" customHeight="1">
      <c r="A40" s="18">
        <v>2582</v>
      </c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8"/>
      <c r="O40" s="30"/>
      <c r="P40" s="44"/>
      <c r="S40" s="44"/>
    </row>
    <row r="41" spans="1:19" s="2" customFormat="1" ht="15.75" customHeight="1">
      <c r="A41" s="18">
        <v>2583</v>
      </c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8"/>
      <c r="O41" s="30"/>
      <c r="P41" s="44"/>
      <c r="S41" s="44"/>
    </row>
    <row r="42" spans="1:19" s="2" customFormat="1" ht="15.75" customHeight="1">
      <c r="A42" s="18">
        <v>2584</v>
      </c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8"/>
      <c r="O42" s="30"/>
      <c r="P42" s="44"/>
      <c r="S42" s="44"/>
    </row>
    <row r="43" spans="1:19" s="2" customFormat="1" ht="15.75" customHeight="1">
      <c r="A43" s="18">
        <v>2585</v>
      </c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8"/>
      <c r="O43" s="30"/>
      <c r="P43" s="44"/>
      <c r="S43" s="44"/>
    </row>
    <row r="44" spans="1:19" s="2" customFormat="1" ht="15.75" customHeight="1">
      <c r="A44" s="18">
        <v>2586</v>
      </c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8"/>
      <c r="O44" s="30"/>
      <c r="P44" s="44"/>
      <c r="S44" s="44"/>
    </row>
    <row r="45" spans="1:19" s="2" customFormat="1" ht="15.75" customHeight="1">
      <c r="A45" s="18">
        <v>2587</v>
      </c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8"/>
      <c r="O45" s="30"/>
      <c r="P45" s="44"/>
      <c r="S45" s="44"/>
    </row>
    <row r="46" spans="1:19" s="2" customFormat="1" ht="15.75" customHeight="1">
      <c r="A46" s="18">
        <v>2588</v>
      </c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8"/>
      <c r="O46" s="30"/>
      <c r="P46" s="44"/>
      <c r="S46" s="44"/>
    </row>
    <row r="47" spans="1:19" s="2" customFormat="1" ht="15.75" customHeight="1">
      <c r="A47" s="18">
        <v>2589</v>
      </c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8"/>
      <c r="O47" s="30"/>
      <c r="P47" s="44"/>
      <c r="S47" s="44"/>
    </row>
    <row r="48" spans="1:19" s="2" customFormat="1" ht="15.75" customHeight="1">
      <c r="A48" s="18">
        <v>2590</v>
      </c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8"/>
      <c r="O48" s="30"/>
      <c r="P48" s="44"/>
      <c r="S48" s="44"/>
    </row>
    <row r="49" spans="1:19" s="2" customFormat="1" ht="15.75" customHeight="1">
      <c r="A49" s="18">
        <v>2591</v>
      </c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8"/>
      <c r="O49" s="30"/>
      <c r="P49" s="44"/>
      <c r="S49" s="44"/>
    </row>
    <row r="50" spans="1:19" s="2" customFormat="1" ht="15.75" customHeight="1">
      <c r="A50" s="18">
        <v>2592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8"/>
      <c r="O50" s="30"/>
      <c r="P50" s="44"/>
      <c r="S50" s="44"/>
    </row>
    <row r="51" spans="1:19" s="2" customFormat="1" ht="15.75" customHeight="1">
      <c r="A51" s="18">
        <v>2593</v>
      </c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8"/>
      <c r="O51" s="30"/>
      <c r="P51" s="44"/>
      <c r="S51" s="44"/>
    </row>
    <row r="52" spans="1:19" s="2" customFormat="1" ht="15.75" customHeight="1">
      <c r="A52" s="18">
        <v>2594</v>
      </c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8"/>
      <c r="O52" s="30"/>
      <c r="P52" s="44"/>
      <c r="S52" s="44"/>
    </row>
    <row r="53" spans="1:19" s="2" customFormat="1" ht="15.75" customHeight="1">
      <c r="A53" s="18">
        <v>2595</v>
      </c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8"/>
      <c r="O53" s="30"/>
      <c r="P53" s="44"/>
      <c r="S53" s="44"/>
    </row>
    <row r="54" spans="1:15" s="2" customFormat="1" ht="15.75" customHeight="1">
      <c r="A54" s="22" t="s">
        <v>17</v>
      </c>
      <c r="B54" s="25">
        <f>MAX(B4:B18)</f>
        <v>263</v>
      </c>
      <c r="C54" s="25">
        <f aca="true" t="shared" si="1" ref="C54:O54">MAX(C4:C18)</f>
        <v>605.6</v>
      </c>
      <c r="D54" s="25">
        <f t="shared" si="1"/>
        <v>267.8</v>
      </c>
      <c r="E54" s="25">
        <f t="shared" si="1"/>
        <v>679.8000000000001</v>
      </c>
      <c r="F54" s="25">
        <f t="shared" si="1"/>
        <v>518.6</v>
      </c>
      <c r="G54" s="25">
        <f t="shared" si="1"/>
        <v>775.4999999999999</v>
      </c>
      <c r="H54" s="25">
        <f t="shared" si="1"/>
        <v>1126.8</v>
      </c>
      <c r="I54" s="25">
        <f t="shared" si="1"/>
        <v>249.10000000000002</v>
      </c>
      <c r="J54" s="25">
        <f t="shared" si="1"/>
        <v>24.1</v>
      </c>
      <c r="K54" s="25">
        <f t="shared" si="1"/>
        <v>45.900000000000006</v>
      </c>
      <c r="L54" s="25">
        <f t="shared" si="1"/>
        <v>32.4</v>
      </c>
      <c r="M54" s="25">
        <f t="shared" si="1"/>
        <v>124.8</v>
      </c>
      <c r="N54" s="25">
        <f t="shared" si="1"/>
        <v>3746.7999999999997</v>
      </c>
      <c r="O54" s="45">
        <f t="shared" si="1"/>
        <v>161</v>
      </c>
    </row>
    <row r="55" spans="1:15" s="2" customFormat="1" ht="15.75" customHeight="1">
      <c r="A55" s="23" t="s">
        <v>18</v>
      </c>
      <c r="B55" s="26">
        <f>AVERAGE(B4:B18)</f>
        <v>96.35384615384615</v>
      </c>
      <c r="C55" s="26">
        <f aca="true" t="shared" si="2" ref="C55:O55">AVERAGE(C4:C18)</f>
        <v>233.67857142857142</v>
      </c>
      <c r="D55" s="26">
        <f t="shared" si="2"/>
        <v>173.82</v>
      </c>
      <c r="E55" s="26">
        <f t="shared" si="2"/>
        <v>190.57333333333335</v>
      </c>
      <c r="F55" s="26">
        <f t="shared" si="2"/>
        <v>216.08666666666667</v>
      </c>
      <c r="G55" s="26">
        <f t="shared" si="2"/>
        <v>393.9733333333333</v>
      </c>
      <c r="H55" s="26">
        <f t="shared" si="2"/>
        <v>258.59333333333336</v>
      </c>
      <c r="I55" s="26">
        <f t="shared" si="2"/>
        <v>58.49333333333333</v>
      </c>
      <c r="J55" s="26">
        <f t="shared" si="2"/>
        <v>3.886666666666667</v>
      </c>
      <c r="K55" s="26">
        <f t="shared" si="2"/>
        <v>12.313333333333333</v>
      </c>
      <c r="L55" s="26">
        <f t="shared" si="2"/>
        <v>3.2933333333333334</v>
      </c>
      <c r="M55" s="26">
        <f t="shared" si="2"/>
        <v>19.985714285714288</v>
      </c>
      <c r="N55" s="26">
        <f>SUM(B55:M55)</f>
        <v>1661.0514652014651</v>
      </c>
      <c r="O55" s="56">
        <f t="shared" si="2"/>
        <v>114.57142857142857</v>
      </c>
    </row>
    <row r="56" spans="1:15" s="2" customFormat="1" ht="15.75" customHeight="1">
      <c r="A56" s="24" t="s">
        <v>19</v>
      </c>
      <c r="B56" s="27">
        <f>MIN(B4:B18)</f>
        <v>0</v>
      </c>
      <c r="C56" s="27">
        <f aca="true" t="shared" si="3" ref="C56:O56">MIN(C4:C18)</f>
        <v>0</v>
      </c>
      <c r="D56" s="27">
        <f t="shared" si="3"/>
        <v>70.4</v>
      </c>
      <c r="E56" s="27">
        <f t="shared" si="3"/>
        <v>77.5</v>
      </c>
      <c r="F56" s="27">
        <f t="shared" si="3"/>
        <v>94.1</v>
      </c>
      <c r="G56" s="27">
        <f t="shared" si="3"/>
        <v>236.3</v>
      </c>
      <c r="H56" s="27">
        <f t="shared" si="3"/>
        <v>32.9</v>
      </c>
      <c r="I56" s="27">
        <f t="shared" si="3"/>
        <v>0</v>
      </c>
      <c r="J56" s="27">
        <f t="shared" si="3"/>
        <v>0</v>
      </c>
      <c r="K56" s="27">
        <f t="shared" si="3"/>
        <v>0</v>
      </c>
      <c r="L56" s="27">
        <f t="shared" si="3"/>
        <v>0</v>
      </c>
      <c r="M56" s="27">
        <f t="shared" si="3"/>
        <v>0</v>
      </c>
      <c r="N56" s="27">
        <f t="shared" si="3"/>
        <v>1097.3999999999999</v>
      </c>
      <c r="O56" s="46">
        <f t="shared" si="3"/>
        <v>71</v>
      </c>
    </row>
    <row r="57" spans="1:15" s="2" customFormat="1" ht="15" customHeight="1">
      <c r="A57" s="8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11"/>
      <c r="O57" s="8"/>
    </row>
    <row r="58" spans="1:15" s="2" customFormat="1" ht="23.25" customHeight="1">
      <c r="A58" s="8"/>
      <c r="B58" s="9"/>
      <c r="C58" s="10"/>
      <c r="D58" s="9"/>
      <c r="E58" s="9"/>
      <c r="F58" s="9"/>
      <c r="G58" s="9"/>
      <c r="H58" s="9"/>
      <c r="I58" s="9"/>
      <c r="J58" s="9"/>
      <c r="K58" s="9"/>
      <c r="L58" s="9"/>
      <c r="M58" s="9"/>
      <c r="N58" s="11"/>
      <c r="O58" s="8"/>
    </row>
    <row r="59" spans="1:15" ht="14.2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</row>
    <row r="60" ht="17.25" customHeight="1">
      <c r="A60" s="3" t="s">
        <v>1</v>
      </c>
    </row>
    <row r="61" ht="17.25" customHeight="1"/>
    <row r="62" ht="17.25" customHeight="1"/>
    <row r="63" ht="17.25" customHeight="1"/>
    <row r="64" spans="1:14" ht="17.25" customHeight="1">
      <c r="A64" s="75" t="s">
        <v>22</v>
      </c>
      <c r="B64" s="75"/>
      <c r="C64" s="75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</row>
    <row r="65" spans="1:14" ht="17.25" customHeight="1">
      <c r="A65" s="60" t="s">
        <v>23</v>
      </c>
      <c r="B65" s="61" t="s">
        <v>3</v>
      </c>
      <c r="C65" s="61" t="s">
        <v>4</v>
      </c>
      <c r="D65" s="61" t="s">
        <v>5</v>
      </c>
      <c r="E65" s="61" t="s">
        <v>6</v>
      </c>
      <c r="F65" s="61" t="s">
        <v>7</v>
      </c>
      <c r="G65" s="61" t="s">
        <v>8</v>
      </c>
      <c r="H65" s="61" t="s">
        <v>9</v>
      </c>
      <c r="I65" s="61" t="s">
        <v>10</v>
      </c>
      <c r="J65" s="61" t="s">
        <v>11</v>
      </c>
      <c r="K65" s="61" t="s">
        <v>12</v>
      </c>
      <c r="L65" s="61" t="s">
        <v>13</v>
      </c>
      <c r="M65" s="61" t="s">
        <v>14</v>
      </c>
      <c r="N65" s="62" t="s">
        <v>15</v>
      </c>
    </row>
    <row r="66" spans="1:14" ht="17.25" customHeight="1">
      <c r="A66" s="66">
        <v>2559</v>
      </c>
      <c r="B66" s="67">
        <v>0</v>
      </c>
      <c r="C66" s="67">
        <v>12</v>
      </c>
      <c r="D66" s="67">
        <v>21</v>
      </c>
      <c r="E66" s="67">
        <v>17</v>
      </c>
      <c r="F66" s="67">
        <v>14</v>
      </c>
      <c r="G66" s="67">
        <v>19</v>
      </c>
      <c r="H66" s="67">
        <v>10</v>
      </c>
      <c r="I66" s="67">
        <v>7</v>
      </c>
      <c r="J66" s="67">
        <v>3</v>
      </c>
      <c r="K66" s="67">
        <v>9</v>
      </c>
      <c r="L66" s="67">
        <v>0</v>
      </c>
      <c r="M66" s="67">
        <v>1</v>
      </c>
      <c r="N66" s="68">
        <f>SUM(B66:M66)</f>
        <v>113</v>
      </c>
    </row>
    <row r="67" spans="1:14" ht="17.25" customHeight="1">
      <c r="A67" s="63">
        <v>2560</v>
      </c>
      <c r="B67" s="64">
        <v>8</v>
      </c>
      <c r="C67" s="64">
        <v>19</v>
      </c>
      <c r="D67" s="64">
        <v>23</v>
      </c>
      <c r="E67" s="64">
        <v>19</v>
      </c>
      <c r="F67" s="64">
        <v>17</v>
      </c>
      <c r="G67" s="64">
        <v>21</v>
      </c>
      <c r="H67" s="64">
        <v>22</v>
      </c>
      <c r="I67" s="64">
        <v>10</v>
      </c>
      <c r="J67" s="64">
        <v>2</v>
      </c>
      <c r="K67" s="64">
        <v>2</v>
      </c>
      <c r="L67" s="64">
        <v>0</v>
      </c>
      <c r="M67" s="64">
        <v>1</v>
      </c>
      <c r="N67" s="65">
        <f>SUM(B67:M67)</f>
        <v>144</v>
      </c>
    </row>
    <row r="68" spans="1:14" ht="21">
      <c r="A68" s="69">
        <v>2561</v>
      </c>
      <c r="B68" s="70">
        <v>10</v>
      </c>
      <c r="C68" s="70">
        <v>19</v>
      </c>
      <c r="D68" s="70">
        <v>23</v>
      </c>
      <c r="E68" s="70">
        <v>23</v>
      </c>
      <c r="F68" s="70">
        <v>15</v>
      </c>
      <c r="G68" s="70">
        <v>14</v>
      </c>
      <c r="H68" s="70">
        <v>13</v>
      </c>
      <c r="I68" s="70">
        <v>7</v>
      </c>
      <c r="J68" s="70">
        <v>9</v>
      </c>
      <c r="K68" s="70">
        <v>2</v>
      </c>
      <c r="L68" s="70">
        <v>0</v>
      </c>
      <c r="M68" s="70">
        <v>0</v>
      </c>
      <c r="N68" s="71">
        <f>SUM(B68:M68)</f>
        <v>135</v>
      </c>
    </row>
  </sheetData>
  <sheetProtection/>
  <mergeCells count="3">
    <mergeCell ref="A2:O2"/>
    <mergeCell ref="P3:Q3"/>
    <mergeCell ref="A64:N64"/>
  </mergeCells>
  <printOptions gridLines="1"/>
  <pageMargins left="0.69" right="0" top="0.5905511811023623" bottom="0.11811023622047245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R57"/>
  <sheetViews>
    <sheetView zoomScalePageLayoutView="0" workbookViewId="0" topLeftCell="A25">
      <selection activeCell="R43" sqref="R43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</cols>
  <sheetData>
    <row r="17" spans="1:18" ht="12.75">
      <c r="A17" s="35" t="s">
        <v>2</v>
      </c>
      <c r="B17" s="34" t="s">
        <v>3</v>
      </c>
      <c r="C17" s="34" t="s">
        <v>4</v>
      </c>
      <c r="D17" s="34" t="s">
        <v>5</v>
      </c>
      <c r="E17" s="34" t="s">
        <v>6</v>
      </c>
      <c r="F17" s="34" t="s">
        <v>7</v>
      </c>
      <c r="G17" s="34" t="s">
        <v>8</v>
      </c>
      <c r="H17" s="34" t="s">
        <v>9</v>
      </c>
      <c r="I17" s="34" t="s">
        <v>10</v>
      </c>
      <c r="J17" s="34" t="s">
        <v>11</v>
      </c>
      <c r="K17" s="34" t="s">
        <v>12</v>
      </c>
      <c r="L17" s="34" t="s">
        <v>13</v>
      </c>
      <c r="M17" s="34" t="s">
        <v>14</v>
      </c>
      <c r="N17" s="34" t="s">
        <v>15</v>
      </c>
      <c r="O17" s="35" t="s">
        <v>16</v>
      </c>
      <c r="R17" t="s">
        <v>25</v>
      </c>
    </row>
    <row r="18" spans="1:18" ht="12" customHeight="1">
      <c r="A18" s="36">
        <v>2546</v>
      </c>
      <c r="B18" s="42" t="s">
        <v>21</v>
      </c>
      <c r="C18" s="42" t="s">
        <v>21</v>
      </c>
      <c r="D18" s="42">
        <v>267.8</v>
      </c>
      <c r="E18" s="42">
        <v>126.7</v>
      </c>
      <c r="F18" s="42">
        <v>96.7</v>
      </c>
      <c r="G18" s="42">
        <v>298.2</v>
      </c>
      <c r="H18" s="42">
        <v>32.9</v>
      </c>
      <c r="I18" s="42">
        <v>0</v>
      </c>
      <c r="J18" s="42">
        <v>0</v>
      </c>
      <c r="K18" s="42">
        <v>19</v>
      </c>
      <c r="L18" s="42">
        <v>0</v>
      </c>
      <c r="M18" s="42">
        <v>1.8</v>
      </c>
      <c r="N18" s="42" t="s">
        <v>21</v>
      </c>
      <c r="O18" s="36" t="s">
        <v>21</v>
      </c>
      <c r="R18" s="43">
        <f>N56</f>
        <v>1661.0514652014651</v>
      </c>
    </row>
    <row r="19" spans="1:18" ht="12" customHeight="1">
      <c r="A19" s="36">
        <v>2547</v>
      </c>
      <c r="B19" s="42">
        <v>23.3</v>
      </c>
      <c r="C19" s="42">
        <v>187.7</v>
      </c>
      <c r="D19" s="42">
        <v>237.7</v>
      </c>
      <c r="E19" s="42">
        <v>215.5</v>
      </c>
      <c r="F19" s="42">
        <v>126.5</v>
      </c>
      <c r="G19" s="42">
        <v>343</v>
      </c>
      <c r="H19" s="42">
        <v>67.1</v>
      </c>
      <c r="I19" s="42">
        <v>1.1</v>
      </c>
      <c r="J19" s="42">
        <v>0</v>
      </c>
      <c r="K19" s="42">
        <v>0</v>
      </c>
      <c r="L19" s="42">
        <v>0</v>
      </c>
      <c r="M19" s="42">
        <v>40.5</v>
      </c>
      <c r="N19" s="42">
        <v>1242.4</v>
      </c>
      <c r="O19" s="36">
        <v>102</v>
      </c>
      <c r="R19" s="43">
        <f>$R$18</f>
        <v>1661.0514652014651</v>
      </c>
    </row>
    <row r="20" spans="1:18" ht="12" customHeight="1">
      <c r="A20" s="36">
        <v>2548</v>
      </c>
      <c r="B20" s="42" t="s">
        <v>21</v>
      </c>
      <c r="C20" s="42">
        <v>127.4</v>
      </c>
      <c r="D20" s="42">
        <v>199.9</v>
      </c>
      <c r="E20" s="42">
        <v>291.5</v>
      </c>
      <c r="F20" s="42">
        <v>145.5</v>
      </c>
      <c r="G20" s="42">
        <v>413.6</v>
      </c>
      <c r="H20" s="42">
        <v>132.9</v>
      </c>
      <c r="I20" s="42">
        <v>102.3</v>
      </c>
      <c r="J20" s="42">
        <v>6.1</v>
      </c>
      <c r="K20" s="42">
        <v>0</v>
      </c>
      <c r="L20" s="42">
        <v>0</v>
      </c>
      <c r="M20" s="42">
        <v>31.6</v>
      </c>
      <c r="N20" s="42">
        <v>1450.8</v>
      </c>
      <c r="O20" s="36">
        <v>110</v>
      </c>
      <c r="R20" s="43">
        <f aca="true" t="shared" si="0" ref="R20:R32">$R$18</f>
        <v>1661.0514652014651</v>
      </c>
    </row>
    <row r="21" spans="1:18" ht="12" customHeight="1">
      <c r="A21" s="36">
        <v>2549</v>
      </c>
      <c r="B21" s="42">
        <v>228.5</v>
      </c>
      <c r="C21" s="42">
        <v>246.8</v>
      </c>
      <c r="D21" s="42">
        <v>195.9</v>
      </c>
      <c r="E21" s="42">
        <v>175.9</v>
      </c>
      <c r="F21" s="42">
        <v>147.8</v>
      </c>
      <c r="G21" s="42">
        <v>485.9</v>
      </c>
      <c r="H21" s="42">
        <v>142.3</v>
      </c>
      <c r="I21" s="42">
        <v>0</v>
      </c>
      <c r="J21" s="42">
        <v>0</v>
      </c>
      <c r="K21" s="42">
        <v>0</v>
      </c>
      <c r="L21" s="42">
        <v>0</v>
      </c>
      <c r="M21" s="42">
        <v>0</v>
      </c>
      <c r="N21" s="42">
        <v>1623.1</v>
      </c>
      <c r="O21" s="36">
        <v>117</v>
      </c>
      <c r="R21" s="43">
        <f t="shared" si="0"/>
        <v>1661.0514652014651</v>
      </c>
    </row>
    <row r="22" spans="1:18" ht="12" customHeight="1">
      <c r="A22" s="36">
        <v>2550</v>
      </c>
      <c r="B22" s="42">
        <v>114.5</v>
      </c>
      <c r="C22" s="42">
        <v>605.6</v>
      </c>
      <c r="D22" s="42">
        <v>170.8</v>
      </c>
      <c r="E22" s="42">
        <v>77.5</v>
      </c>
      <c r="F22" s="42">
        <v>299.7</v>
      </c>
      <c r="G22" s="42">
        <v>314</v>
      </c>
      <c r="H22" s="42">
        <v>254.4</v>
      </c>
      <c r="I22" s="42">
        <v>65.2</v>
      </c>
      <c r="J22" s="42">
        <v>0</v>
      </c>
      <c r="K22" s="42">
        <v>5.5</v>
      </c>
      <c r="L22" s="42">
        <v>32.4</v>
      </c>
      <c r="M22" s="42">
        <v>6.9</v>
      </c>
      <c r="N22" s="42">
        <v>1946.5</v>
      </c>
      <c r="O22" s="36">
        <v>112</v>
      </c>
      <c r="R22" s="43">
        <f t="shared" si="0"/>
        <v>1661.0514652014651</v>
      </c>
    </row>
    <row r="23" spans="1:18" ht="12" customHeight="1">
      <c r="A23" s="36">
        <v>2551</v>
      </c>
      <c r="B23" s="42">
        <v>165.2</v>
      </c>
      <c r="C23" s="42">
        <v>309.5</v>
      </c>
      <c r="D23" s="42">
        <v>70.4</v>
      </c>
      <c r="E23" s="42">
        <v>84.6</v>
      </c>
      <c r="F23" s="42">
        <v>182.7</v>
      </c>
      <c r="G23" s="42">
        <v>244.2</v>
      </c>
      <c r="H23" s="42">
        <v>286.8</v>
      </c>
      <c r="I23" s="42">
        <v>113.4</v>
      </c>
      <c r="J23" s="42">
        <v>0</v>
      </c>
      <c r="K23" s="42">
        <v>0</v>
      </c>
      <c r="L23" s="42">
        <v>0</v>
      </c>
      <c r="M23" s="42">
        <v>0</v>
      </c>
      <c r="N23" s="42">
        <v>1456.8</v>
      </c>
      <c r="O23" s="36">
        <v>97</v>
      </c>
      <c r="R23" s="43">
        <f t="shared" si="0"/>
        <v>1661.0514652014651</v>
      </c>
    </row>
    <row r="24" spans="1:18" ht="12" customHeight="1">
      <c r="A24" s="36">
        <v>2552</v>
      </c>
      <c r="B24" s="42">
        <v>133.7</v>
      </c>
      <c r="C24" s="42">
        <v>297.9</v>
      </c>
      <c r="D24" s="42">
        <v>120.6</v>
      </c>
      <c r="E24" s="42">
        <v>101</v>
      </c>
      <c r="F24" s="42">
        <v>127.7</v>
      </c>
      <c r="G24" s="42">
        <v>352.6</v>
      </c>
      <c r="H24" s="42">
        <v>300.3</v>
      </c>
      <c r="I24" s="42">
        <v>0</v>
      </c>
      <c r="J24" s="42">
        <v>0</v>
      </c>
      <c r="K24" s="42">
        <v>0</v>
      </c>
      <c r="L24" s="42">
        <v>0</v>
      </c>
      <c r="M24" s="42">
        <v>10.2</v>
      </c>
      <c r="N24" s="42">
        <v>1444</v>
      </c>
      <c r="O24" s="36">
        <v>82</v>
      </c>
      <c r="R24" s="43">
        <f t="shared" si="0"/>
        <v>1661.0514652014651</v>
      </c>
    </row>
    <row r="25" spans="1:18" ht="12" customHeight="1">
      <c r="A25" s="36">
        <v>2553</v>
      </c>
      <c r="B25" s="42">
        <v>0</v>
      </c>
      <c r="C25" s="42">
        <v>0</v>
      </c>
      <c r="D25" s="42">
        <v>94.4</v>
      </c>
      <c r="E25" s="42">
        <v>109.2</v>
      </c>
      <c r="F25" s="42">
        <v>300</v>
      </c>
      <c r="G25" s="42">
        <v>401</v>
      </c>
      <c r="H25" s="42">
        <v>351.7</v>
      </c>
      <c r="I25" s="42">
        <v>0</v>
      </c>
      <c r="J25" s="42">
        <v>0.7</v>
      </c>
      <c r="K25" s="42">
        <v>1.1</v>
      </c>
      <c r="L25" s="42">
        <v>0</v>
      </c>
      <c r="M25" s="42">
        <v>124.8</v>
      </c>
      <c r="N25" s="42">
        <v>1382.9</v>
      </c>
      <c r="O25" s="36">
        <v>71</v>
      </c>
      <c r="R25" s="43">
        <f t="shared" si="0"/>
        <v>1661.0514652014651</v>
      </c>
    </row>
    <row r="26" spans="1:18" ht="12" customHeight="1">
      <c r="A26" s="36">
        <v>2554</v>
      </c>
      <c r="B26" s="42">
        <v>263</v>
      </c>
      <c r="C26" s="42">
        <v>321.49999999999994</v>
      </c>
      <c r="D26" s="42">
        <v>129.6</v>
      </c>
      <c r="E26" s="42">
        <v>141.1</v>
      </c>
      <c r="F26" s="42">
        <v>315.2</v>
      </c>
      <c r="G26" s="42">
        <v>646.4000000000001</v>
      </c>
      <c r="H26" s="42">
        <v>278.2</v>
      </c>
      <c r="I26" s="42">
        <v>0</v>
      </c>
      <c r="J26" s="42">
        <v>0</v>
      </c>
      <c r="K26" s="42">
        <v>41</v>
      </c>
      <c r="L26" s="42">
        <v>0</v>
      </c>
      <c r="M26" s="42" t="s">
        <v>21</v>
      </c>
      <c r="N26" s="42">
        <v>2136</v>
      </c>
      <c r="O26" s="36">
        <v>97</v>
      </c>
      <c r="R26" s="43">
        <f t="shared" si="0"/>
        <v>1661.0514652014651</v>
      </c>
    </row>
    <row r="27" spans="1:18" ht="12" customHeight="1">
      <c r="A27" s="36">
        <v>2555</v>
      </c>
      <c r="B27" s="42">
        <v>65</v>
      </c>
      <c r="C27" s="42">
        <v>255</v>
      </c>
      <c r="D27" s="42">
        <v>111.5</v>
      </c>
      <c r="E27" s="42">
        <v>153.5</v>
      </c>
      <c r="F27" s="42">
        <v>140.5</v>
      </c>
      <c r="G27" s="42">
        <v>420</v>
      </c>
      <c r="H27" s="42">
        <v>67.5</v>
      </c>
      <c r="I27" s="42">
        <v>64</v>
      </c>
      <c r="J27" s="42">
        <v>2.5</v>
      </c>
      <c r="K27" s="42">
        <v>1</v>
      </c>
      <c r="L27" s="42">
        <v>7.5</v>
      </c>
      <c r="M27" s="42">
        <v>13.5</v>
      </c>
      <c r="N27" s="42">
        <v>1301.5</v>
      </c>
      <c r="O27" s="36">
        <v>161</v>
      </c>
      <c r="R27" s="43">
        <f t="shared" si="0"/>
        <v>1661.0514652014651</v>
      </c>
    </row>
    <row r="28" spans="1:18" ht="12" customHeight="1">
      <c r="A28" s="36">
        <v>2556</v>
      </c>
      <c r="B28" s="42">
        <v>48.3</v>
      </c>
      <c r="C28" s="42">
        <v>191.1</v>
      </c>
      <c r="D28" s="42">
        <v>157.60000000000002</v>
      </c>
      <c r="E28" s="42">
        <v>679.8000000000001</v>
      </c>
      <c r="F28" s="42">
        <v>518.6</v>
      </c>
      <c r="G28" s="42">
        <v>775.4999999999999</v>
      </c>
      <c r="H28" s="58">
        <v>1126.8</v>
      </c>
      <c r="I28" s="42">
        <v>249.10000000000002</v>
      </c>
      <c r="J28" s="42">
        <v>0</v>
      </c>
      <c r="K28" s="42">
        <v>0</v>
      </c>
      <c r="L28" s="42">
        <v>0</v>
      </c>
      <c r="M28" s="42">
        <v>0</v>
      </c>
      <c r="N28" s="42">
        <v>3746.7999999999997</v>
      </c>
      <c r="O28" s="36">
        <v>138</v>
      </c>
      <c r="R28" s="43">
        <f t="shared" si="0"/>
        <v>1661.0514652014651</v>
      </c>
    </row>
    <row r="29" spans="1:18" ht="12" customHeight="1">
      <c r="A29" s="36">
        <v>2557</v>
      </c>
      <c r="B29" s="42">
        <v>40</v>
      </c>
      <c r="C29" s="42">
        <v>208.3</v>
      </c>
      <c r="D29" s="42">
        <v>253.29999999999998</v>
      </c>
      <c r="E29" s="42">
        <v>284.9</v>
      </c>
      <c r="F29" s="42">
        <v>389.09999999999997</v>
      </c>
      <c r="G29" s="42">
        <v>360</v>
      </c>
      <c r="H29" s="42">
        <v>202.89999999999995</v>
      </c>
      <c r="I29" s="42">
        <v>0</v>
      </c>
      <c r="J29" s="42">
        <v>0</v>
      </c>
      <c r="K29" s="42">
        <v>45.900000000000006</v>
      </c>
      <c r="L29" s="42">
        <v>0</v>
      </c>
      <c r="M29" s="42">
        <v>45.5</v>
      </c>
      <c r="N29" s="42">
        <v>1829.8999999999999</v>
      </c>
      <c r="O29" s="36">
        <v>150</v>
      </c>
      <c r="R29" s="43">
        <f t="shared" si="0"/>
        <v>1661.0514652014651</v>
      </c>
    </row>
    <row r="30" spans="1:18" ht="12" customHeight="1">
      <c r="A30" s="36">
        <v>2558</v>
      </c>
      <c r="B30" s="42">
        <v>125.3</v>
      </c>
      <c r="C30" s="42">
        <v>153</v>
      </c>
      <c r="D30" s="42">
        <v>116.5</v>
      </c>
      <c r="E30" s="42">
        <v>125.3</v>
      </c>
      <c r="F30" s="42">
        <v>142.9</v>
      </c>
      <c r="G30" s="42">
        <v>236.3</v>
      </c>
      <c r="H30" s="42">
        <v>94</v>
      </c>
      <c r="I30" s="42">
        <v>53.1</v>
      </c>
      <c r="J30" s="42">
        <v>13.3</v>
      </c>
      <c r="K30" s="42">
        <v>28.2</v>
      </c>
      <c r="L30" s="42">
        <v>9.5</v>
      </c>
      <c r="M30" s="42">
        <v>0</v>
      </c>
      <c r="N30" s="42">
        <f>SUM(B30:M30)</f>
        <v>1097.3999999999999</v>
      </c>
      <c r="O30" s="36">
        <f>ตารางฝนทุ่งหลวง!O16</f>
        <v>110</v>
      </c>
      <c r="R30" s="43">
        <f t="shared" si="0"/>
        <v>1661.0514652014651</v>
      </c>
    </row>
    <row r="31" spans="1:18" ht="12" customHeight="1">
      <c r="A31" s="36">
        <v>2559</v>
      </c>
      <c r="B31" s="42">
        <v>0</v>
      </c>
      <c r="C31" s="42">
        <v>60.2</v>
      </c>
      <c r="D31" s="42">
        <v>255.2</v>
      </c>
      <c r="E31" s="42">
        <v>174.7</v>
      </c>
      <c r="F31" s="42">
        <v>94.1</v>
      </c>
      <c r="G31" s="42">
        <v>379.7</v>
      </c>
      <c r="H31" s="42">
        <v>122.9</v>
      </c>
      <c r="I31" s="42">
        <v>155.3</v>
      </c>
      <c r="J31" s="42">
        <v>11.6</v>
      </c>
      <c r="K31" s="42">
        <v>38.1</v>
      </c>
      <c r="L31" s="42">
        <v>0</v>
      </c>
      <c r="M31" s="42">
        <v>4.2</v>
      </c>
      <c r="N31" s="42">
        <f>SUM(B31:M31)</f>
        <v>1295.9999999999998</v>
      </c>
      <c r="O31" s="36">
        <f>ตารางฝนทุ่งหลวง!O17</f>
        <v>113</v>
      </c>
      <c r="R31" s="43">
        <f t="shared" si="0"/>
        <v>1661.0514652014651</v>
      </c>
    </row>
    <row r="32" spans="1:18" ht="12" customHeight="1">
      <c r="A32" s="36">
        <v>2560</v>
      </c>
      <c r="B32" s="42">
        <v>45.8</v>
      </c>
      <c r="C32" s="42">
        <v>307.5</v>
      </c>
      <c r="D32" s="42">
        <v>226.1</v>
      </c>
      <c r="E32" s="42">
        <v>117.4</v>
      </c>
      <c r="F32" s="42">
        <v>214.3</v>
      </c>
      <c r="G32" s="42">
        <v>239.2</v>
      </c>
      <c r="H32" s="42">
        <v>418.2</v>
      </c>
      <c r="I32" s="42">
        <v>73.9</v>
      </c>
      <c r="J32" s="42">
        <v>24.1</v>
      </c>
      <c r="K32" s="42">
        <v>4.9</v>
      </c>
      <c r="L32" s="42">
        <v>0</v>
      </c>
      <c r="M32" s="42">
        <v>0.8</v>
      </c>
      <c r="N32" s="42">
        <f>SUM(B32:M32)</f>
        <v>1672.2</v>
      </c>
      <c r="O32" s="36">
        <f>ตารางฝนทุ่งหลวง!O18</f>
        <v>144</v>
      </c>
      <c r="R32" s="43">
        <f t="shared" si="0"/>
        <v>1661.0514652014651</v>
      </c>
    </row>
    <row r="33" spans="1:18" ht="12" customHeight="1">
      <c r="A33" s="51">
        <v>2561</v>
      </c>
      <c r="B33" s="54">
        <v>87.5</v>
      </c>
      <c r="C33" s="54">
        <v>292.5</v>
      </c>
      <c r="D33" s="54">
        <v>288.5</v>
      </c>
      <c r="E33" s="54">
        <v>102.3</v>
      </c>
      <c r="F33" s="54">
        <v>90.6</v>
      </c>
      <c r="G33" s="54">
        <v>240.7</v>
      </c>
      <c r="H33" s="54">
        <v>301.8</v>
      </c>
      <c r="I33" s="54">
        <v>32.1</v>
      </c>
      <c r="J33" s="54">
        <v>46.9</v>
      </c>
      <c r="K33" s="54">
        <v>22.6</v>
      </c>
      <c r="L33" s="54">
        <v>0</v>
      </c>
      <c r="M33" s="54">
        <v>0</v>
      </c>
      <c r="N33" s="54">
        <f>SUM(B33:M33)</f>
        <v>1505.4999999999998</v>
      </c>
      <c r="O33" s="51">
        <f>ตารางฝนทุ่งหลวง!O19</f>
        <v>135</v>
      </c>
      <c r="R33" s="43"/>
    </row>
    <row r="34" spans="1:18" ht="12" customHeight="1">
      <c r="A34" s="36">
        <v>2562</v>
      </c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36"/>
      <c r="R34" s="43"/>
    </row>
    <row r="35" spans="1:18" ht="12" customHeight="1">
      <c r="A35" s="36">
        <v>2563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36"/>
      <c r="R35" s="43"/>
    </row>
    <row r="36" spans="1:18" ht="12" customHeight="1">
      <c r="A36" s="36">
        <v>2564</v>
      </c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36"/>
      <c r="R36" s="43"/>
    </row>
    <row r="37" spans="1:18" ht="12" customHeight="1">
      <c r="A37" s="36">
        <v>2565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36"/>
      <c r="R37" s="43"/>
    </row>
    <row r="38" spans="1:18" ht="12" customHeight="1">
      <c r="A38" s="36">
        <v>2566</v>
      </c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36"/>
      <c r="R38" s="43"/>
    </row>
    <row r="39" spans="1:18" ht="12" customHeight="1">
      <c r="A39" s="36">
        <v>2567</v>
      </c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36"/>
      <c r="R39" s="43"/>
    </row>
    <row r="40" spans="1:18" ht="12" customHeight="1">
      <c r="A40" s="36">
        <v>2568</v>
      </c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36"/>
      <c r="R40" s="43"/>
    </row>
    <row r="41" spans="1:18" ht="12" customHeight="1">
      <c r="A41" s="36">
        <v>2569</v>
      </c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36"/>
      <c r="R41" s="43"/>
    </row>
    <row r="42" spans="1:18" ht="12" customHeight="1">
      <c r="A42" s="36">
        <v>2570</v>
      </c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36"/>
      <c r="R42" s="43"/>
    </row>
    <row r="43" spans="1:18" ht="12" customHeight="1">
      <c r="A43" s="36">
        <v>2571</v>
      </c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36"/>
      <c r="R43" s="43"/>
    </row>
    <row r="44" spans="1:18" ht="12" customHeight="1">
      <c r="A44" s="36">
        <v>2572</v>
      </c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36"/>
      <c r="R44" s="43"/>
    </row>
    <row r="45" spans="1:18" ht="12" customHeight="1">
      <c r="A45" s="36">
        <v>2573</v>
      </c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37"/>
      <c r="R45" s="43"/>
    </row>
    <row r="46" spans="1:18" ht="12" customHeight="1">
      <c r="A46" s="36">
        <v>2574</v>
      </c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37"/>
      <c r="R46" s="43"/>
    </row>
    <row r="47" spans="1:18" ht="12" customHeight="1">
      <c r="A47" s="36">
        <v>2575</v>
      </c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37"/>
      <c r="R47" s="43"/>
    </row>
    <row r="48" spans="1:18" ht="12" customHeight="1">
      <c r="A48" s="36">
        <v>2576</v>
      </c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37"/>
      <c r="R48" s="43"/>
    </row>
    <row r="49" spans="1:18" ht="12" customHeight="1">
      <c r="A49" s="36">
        <v>2577</v>
      </c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37"/>
      <c r="R49" s="43"/>
    </row>
    <row r="50" spans="1:18" ht="12" customHeight="1">
      <c r="A50" s="36">
        <v>2578</v>
      </c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37"/>
      <c r="R50" s="43"/>
    </row>
    <row r="51" spans="1:18" ht="12" customHeight="1">
      <c r="A51" s="36">
        <v>2579</v>
      </c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37"/>
      <c r="R51" s="43"/>
    </row>
    <row r="52" spans="1:18" ht="12" customHeight="1">
      <c r="A52" s="36">
        <v>2580</v>
      </c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37"/>
      <c r="R52" s="43"/>
    </row>
    <row r="53" spans="1:18" ht="12" customHeight="1">
      <c r="A53" s="36">
        <v>2581</v>
      </c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37"/>
      <c r="R53" s="43"/>
    </row>
    <row r="54" spans="1:18" ht="12" customHeight="1">
      <c r="A54" s="36">
        <v>2582</v>
      </c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37"/>
      <c r="R54" s="43"/>
    </row>
    <row r="55" spans="1:15" ht="15" customHeight="1">
      <c r="A55" s="38" t="s">
        <v>17</v>
      </c>
      <c r="B55" s="39">
        <v>263</v>
      </c>
      <c r="C55" s="39">
        <v>605.6</v>
      </c>
      <c r="D55" s="39">
        <v>267.8</v>
      </c>
      <c r="E55" s="39">
        <v>679.8</v>
      </c>
      <c r="F55" s="39">
        <v>518.6</v>
      </c>
      <c r="G55" s="39">
        <v>775.5</v>
      </c>
      <c r="H55" s="38">
        <v>1126.8</v>
      </c>
      <c r="I55" s="39">
        <v>249.1</v>
      </c>
      <c r="J55" s="39">
        <v>24.1</v>
      </c>
      <c r="K55" s="39">
        <v>45.9</v>
      </c>
      <c r="L55" s="39">
        <v>32.4</v>
      </c>
      <c r="M55" s="39">
        <v>124.8</v>
      </c>
      <c r="N55" s="39">
        <v>3746.8</v>
      </c>
      <c r="O55" s="52">
        <v>161</v>
      </c>
    </row>
    <row r="56" spans="1:15" ht="15" customHeight="1">
      <c r="A56" s="38" t="s">
        <v>18</v>
      </c>
      <c r="B56" s="39">
        <v>96.35384615384615</v>
      </c>
      <c r="C56" s="39">
        <v>233.67857142857142</v>
      </c>
      <c r="D56" s="39">
        <v>173.82</v>
      </c>
      <c r="E56" s="39">
        <v>190.57333333333335</v>
      </c>
      <c r="F56" s="39">
        <v>216.08666666666667</v>
      </c>
      <c r="G56" s="39">
        <v>393.9733333333333</v>
      </c>
      <c r="H56" s="39">
        <v>258.59333333333336</v>
      </c>
      <c r="I56" s="39">
        <v>58.49333333333333</v>
      </c>
      <c r="J56" s="39">
        <v>3.886666666666667</v>
      </c>
      <c r="K56" s="39">
        <v>12.313333333333333</v>
      </c>
      <c r="L56" s="39">
        <v>3.2933333333333334</v>
      </c>
      <c r="M56" s="39">
        <v>19.985714285714288</v>
      </c>
      <c r="N56" s="39">
        <v>1661.0514652014651</v>
      </c>
      <c r="O56" s="52">
        <v>114.57142857142857</v>
      </c>
    </row>
    <row r="57" spans="1:15" ht="15" customHeight="1">
      <c r="A57" s="40" t="s">
        <v>19</v>
      </c>
      <c r="B57" s="41">
        <v>0</v>
      </c>
      <c r="C57" s="41">
        <v>0</v>
      </c>
      <c r="D57" s="41">
        <v>70.4</v>
      </c>
      <c r="E57" s="41">
        <v>77.5</v>
      </c>
      <c r="F57" s="41">
        <v>94.1</v>
      </c>
      <c r="G57" s="41">
        <v>236.3</v>
      </c>
      <c r="H57" s="41">
        <v>32.9</v>
      </c>
      <c r="I57" s="41">
        <v>0</v>
      </c>
      <c r="J57" s="41">
        <v>0</v>
      </c>
      <c r="K57" s="41">
        <v>0</v>
      </c>
      <c r="L57" s="41">
        <v>0</v>
      </c>
      <c r="M57" s="41">
        <v>0</v>
      </c>
      <c r="N57" s="41">
        <v>1097.4</v>
      </c>
      <c r="O57" s="53">
        <v>71</v>
      </c>
    </row>
  </sheetData>
  <sheetProtection/>
  <printOptions/>
  <pageMargins left="1.02" right="0.75" top="0.42" bottom="0.5" header="0.4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2008-07-30T03:04:00Z</cp:lastPrinted>
  <dcterms:created xsi:type="dcterms:W3CDTF">2008-02-06T03:22:38Z</dcterms:created>
  <dcterms:modified xsi:type="dcterms:W3CDTF">2019-04-10T02:24:32Z</dcterms:modified>
  <cp:category/>
  <cp:version/>
  <cp:contentType/>
  <cp:contentStatus/>
</cp:coreProperties>
</file>