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P.64" sheetId="1" r:id="rId1"/>
    <sheet name="แผนภูมิ1" sheetId="2" r:id="rId2"/>
    <sheet name="รายเดือนP.64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'ตารางฝนP.64'!$A$1:$O$59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<sst xmlns="http://schemas.openxmlformats.org/spreadsheetml/2006/main" count="57" uniqueCount="26">
  <si>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</si>
  <si>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</si>
  <si>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</si>
  <si>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</si>
  <si>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</si>
  <si>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</si>
  <si>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</si>
  <si>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</si>
  <si>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</si>
  <si>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</si>
  <si>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</si>
  <si>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</si>
  <si>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</si>
  <si>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</si>
  <si>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</si>
  <si>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</si>
  <si>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</si>
  <si>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</si>
  <si>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</si>
  <si>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07731 สถานี P.64  อ.อมก๋อย  จ.เชียงใหม่</t>
  </si>
  <si>
    <t>เฉลี่ย</t>
  </si>
  <si>
    <t>วันฝนตก</t>
  </si>
  <si>
    <t>ปี</t>
  </si>
  <si>
    <t>เดือน กย.60 ข้อมูลไม่สมบูรณ์</t>
  </si>
  <si>
    <t>ฝนเฉลี่ย(2533-2563)</t>
  </si>
  <si>
    <t>ฝนเฉลี่ย 2534-2563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</si>
</sst>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57"/>
      <name val="AngsanaUPC"/>
      <family val="1"/>
    </font>
    <font>
      <sz val="8"/>
      <color indexed="8"/>
      <name val="Arial"/>
      <family val="2"/>
    </font>
    <font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5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7" fillId="35" borderId="10" xfId="0" applyNumberFormat="1" applyFont="1" applyFill="1" applyBorder="1" applyAlignment="1" applyProtection="1">
      <alignment horizontal="center" vertical="center"/>
      <protection/>
    </xf>
    <xf numFmtId="167" fontId="16" fillId="4" borderId="13" xfId="0" applyNumberFormat="1" applyFont="1" applyFill="1" applyBorder="1" applyAlignment="1">
      <alignment horizontal="center"/>
    </xf>
    <xf numFmtId="167" fontId="18" fillId="34" borderId="12" xfId="0" applyNumberFormat="1" applyFont="1" applyFill="1" applyBorder="1" applyAlignment="1">
      <alignment horizontal="center"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8" fontId="7" fillId="4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center" vertical="center"/>
      <protection/>
    </xf>
    <xf numFmtId="167" fontId="16" fillId="4" borderId="14" xfId="0" applyNumberFormat="1" applyFont="1" applyFill="1" applyBorder="1" applyAlignment="1">
      <alignment horizontal="center"/>
    </xf>
    <xf numFmtId="166" fontId="7" fillId="0" borderId="0" xfId="0" applyFont="1" applyBorder="1" applyAlignment="1">
      <alignment vertical="center"/>
    </xf>
    <xf numFmtId="167" fontId="19" fillId="0" borderId="0" xfId="0" applyNumberFormat="1" applyFont="1" applyAlignment="1">
      <alignment vertical="center"/>
    </xf>
    <xf numFmtId="168" fontId="7" fillId="0" borderId="10" xfId="0" applyNumberFormat="1" applyFont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66" fontId="7" fillId="0" borderId="0" xfId="0" applyFont="1" applyAlignment="1">
      <alignment/>
    </xf>
    <xf numFmtId="168" fontId="7" fillId="33" borderId="10" xfId="0" applyNumberFormat="1" applyFont="1" applyFill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7" fillId="0" borderId="10" xfId="0" applyNumberFormat="1" applyFont="1" applyBorder="1" applyAlignment="1" applyProtection="1">
      <alignment horizontal="right" vertical="center"/>
      <protection/>
    </xf>
    <xf numFmtId="167" fontId="69" fillId="0" borderId="20" xfId="0" applyNumberFormat="1" applyFont="1" applyBorder="1" applyAlignment="1">
      <alignment horizontal="center"/>
    </xf>
    <xf numFmtId="1" fontId="69" fillId="0" borderId="18" xfId="0" applyNumberFormat="1" applyFont="1" applyBorder="1" applyAlignment="1">
      <alignment horizontal="center"/>
    </xf>
    <xf numFmtId="1" fontId="69" fillId="0" borderId="19" xfId="0" applyNumberFormat="1" applyFont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3" xfId="0" applyNumberFormat="1" applyFont="1" applyFill="1" applyBorder="1" applyAlignment="1">
      <alignment/>
    </xf>
    <xf numFmtId="169" fontId="71" fillId="32" borderId="12" xfId="0" applyNumberFormat="1" applyFont="1" applyFill="1" applyBorder="1" applyAlignment="1">
      <alignment horizontal="center" vertical="center"/>
    </xf>
    <xf numFmtId="167" fontId="71" fillId="34" borderId="13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3" xfId="0" applyNumberFormat="1" applyFont="1" applyFill="1" applyBorder="1" applyAlignment="1">
      <alignment/>
    </xf>
    <xf numFmtId="167" fontId="72" fillId="34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75"/>
          <c:y val="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232"/>
          <c:w val="0.8872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'ตารางฝนP.64'!$A$4:$A$37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'ตารางฝนP.64'!$N$4:$N$37</c:f>
              <c:numCache>
                <c:ptCount val="34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836.0000000000001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1073.2</c:v>
                </c:pt>
                <c:pt idx="32">
                  <c:v>1060.6999999999998</c:v>
                </c:pt>
                <c:pt idx="33">
                  <c:v>1001.8000000000001</c:v>
                </c:pt>
              </c:numCache>
            </c:numRef>
          </c:val>
        </c:ser>
        <c:axId val="33556649"/>
        <c:axId val="33574386"/>
      </c:barChart>
      <c:lineChart>
        <c:grouping val="standard"/>
        <c:varyColors val="0"/>
        <c:ser>
          <c:idx val="1"/>
          <c:order val="1"/>
          <c:tx>
            <c:v>ปริมาณฝนเฉลี่ย 971.7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'ตารางฝนP.64'!$P$4:$P$36</c:f>
              <c:numCache>
                <c:ptCount val="33"/>
                <c:pt idx="0">
                  <c:v>971.7151515151515</c:v>
                </c:pt>
                <c:pt idx="1">
                  <c:v>971.7151515151515</c:v>
                </c:pt>
                <c:pt idx="2">
                  <c:v>971.7151515151515</c:v>
                </c:pt>
                <c:pt idx="3">
                  <c:v>971.7151515151515</c:v>
                </c:pt>
                <c:pt idx="4">
                  <c:v>971.7151515151515</c:v>
                </c:pt>
                <c:pt idx="5">
                  <c:v>971.7151515151515</c:v>
                </c:pt>
                <c:pt idx="6">
                  <c:v>971.7151515151515</c:v>
                </c:pt>
                <c:pt idx="7">
                  <c:v>971.7151515151515</c:v>
                </c:pt>
                <c:pt idx="8">
                  <c:v>971.7151515151515</c:v>
                </c:pt>
                <c:pt idx="9">
                  <c:v>971.7151515151515</c:v>
                </c:pt>
                <c:pt idx="10">
                  <c:v>971.7151515151515</c:v>
                </c:pt>
                <c:pt idx="11">
                  <c:v>971.7151515151515</c:v>
                </c:pt>
                <c:pt idx="12">
                  <c:v>971.7151515151515</c:v>
                </c:pt>
                <c:pt idx="13">
                  <c:v>971.7151515151515</c:v>
                </c:pt>
                <c:pt idx="14">
                  <c:v>971.7151515151515</c:v>
                </c:pt>
                <c:pt idx="15">
                  <c:v>971.7151515151515</c:v>
                </c:pt>
                <c:pt idx="16">
                  <c:v>971.7151515151515</c:v>
                </c:pt>
                <c:pt idx="17">
                  <c:v>971.7151515151515</c:v>
                </c:pt>
                <c:pt idx="18">
                  <c:v>971.7151515151515</c:v>
                </c:pt>
                <c:pt idx="19">
                  <c:v>971.7151515151515</c:v>
                </c:pt>
                <c:pt idx="20">
                  <c:v>971.7151515151515</c:v>
                </c:pt>
                <c:pt idx="21">
                  <c:v>971.7151515151515</c:v>
                </c:pt>
                <c:pt idx="22">
                  <c:v>971.7151515151515</c:v>
                </c:pt>
                <c:pt idx="23">
                  <c:v>971.7151515151515</c:v>
                </c:pt>
                <c:pt idx="24">
                  <c:v>971.7151515151515</c:v>
                </c:pt>
                <c:pt idx="25">
                  <c:v>971.7151515151515</c:v>
                </c:pt>
                <c:pt idx="26">
                  <c:v>971.7151515151515</c:v>
                </c:pt>
                <c:pt idx="27">
                  <c:v>971.7151515151515</c:v>
                </c:pt>
                <c:pt idx="28">
                  <c:v>971.7151515151515</c:v>
                </c:pt>
                <c:pt idx="29">
                  <c:v>971.7151515151515</c:v>
                </c:pt>
                <c:pt idx="30">
                  <c:v>971.7151515151515</c:v>
                </c:pt>
                <c:pt idx="31">
                  <c:v>971.7151515151515</c:v>
                </c:pt>
                <c:pt idx="32">
                  <c:v>971.7151515151515</c:v>
                </c:pt>
              </c:numCache>
            </c:numRef>
          </c:val>
          <c:smooth val="0"/>
        </c:ser>
        <c:axId val="33556649"/>
        <c:axId val="33574386"/>
      </c:lineChart>
      <c:catAx>
        <c:axId val="3355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574386"/>
        <c:crosses val="autoZero"/>
        <c:auto val="1"/>
        <c:lblOffset val="100"/>
        <c:tickLblSkip val="1"/>
        <c:noMultiLvlLbl val="0"/>
      </c:catAx>
      <c:valAx>
        <c:axId val="3357438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55664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35"/>
          <c:y val="0.3665"/>
          <c:w val="0.324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P.64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อมก๋อย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'รายเดือนP.64'!$B$34:$M$34</c:f>
              <c:numCache/>
            </c:numRef>
          </c:val>
          <c:smooth val="0"/>
        </c:ser>
        <c:ser>
          <c:idx val="11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'รายเดือนP.64'!$B$35:$M$35</c:f>
              <c:numCache/>
            </c:numRef>
          </c:val>
          <c:smooth val="0"/>
        </c:ser>
        <c:ser>
          <c:idx val="1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'รายเดือนP.64'!$B$36:$M$36</c:f>
              <c:numCache/>
            </c:numRef>
          </c:val>
          <c:smooth val="0"/>
        </c:ser>
        <c:ser>
          <c:idx val="13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'รายเดือนP.64'!$B$37:$M$37</c:f>
              <c:numCache/>
            </c:numRef>
          </c:val>
          <c:smooth val="0"/>
        </c:ser>
        <c:ser>
          <c:idx val="14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'รายเดือนP.64'!$B$39:$M$39</c:f>
              <c:numCache/>
            </c:numRef>
          </c:val>
          <c:smooth val="0"/>
        </c:ser>
        <c:ser>
          <c:idx val="15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'รายเดือนP.64'!$B$40:$M$40</c:f>
              <c:numCache/>
            </c:numRef>
          </c:val>
          <c:smooth val="0"/>
        </c:ser>
        <c:ser>
          <c:idx val="0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'รายเดือนP.64'!$B$41:$M$41</c:f>
              <c:numCache/>
            </c:numRef>
          </c:val>
          <c:smooth val="0"/>
        </c:ser>
        <c:ser>
          <c:idx val="1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'รายเดือนP.64'!$B$42:$M$42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'รายเดือนP.64'!$B$43:$M$43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'รายเดือนP.64'!$B$44:$M$44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'รายเดือนP.64'!$B$45:$M$45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'รายเดือนP.64'!$B$46:$M$46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'รายเดือนP.64'!$B$47:$M$47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'รายเดือนP.64'!$B$48:$M$48</c:f>
              <c:numCache/>
            </c:numRef>
          </c:val>
          <c:smooth val="0"/>
        </c:ser>
        <c:ser>
          <c:idx val="10"/>
          <c:order val="14"/>
          <c:tx>
            <c:v>เฉลี่ย2534-2563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'รายเดือนP.64'!$B$56:$M$56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'รายเดือนP.64'!$B$49:$M$49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'รายเดือนP.64'!$B$50:$M$50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'รายเดือนP.64'!$B$51:$M$51</c:f>
              <c:numCache/>
            </c:numRef>
          </c:val>
          <c:smooth val="0"/>
        </c:ser>
        <c:marker val="1"/>
        <c:axId val="33734019"/>
        <c:axId val="35170716"/>
      </c:lineChart>
      <c:catAx>
        <c:axId val="33734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373401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4975"/>
          <c:w val="0.1615"/>
          <c:h val="0.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73"/>
  <sheetViews>
    <sheetView zoomScalePageLayoutView="0" workbookViewId="0" topLeftCell="A37">
      <selection activeCell="B55" sqref="B55:O57"/>
    </sheetView>
  </sheetViews>
  <sheetFormatPr defaultColWidth="9.7109375" defaultRowHeight="12.75"/>
  <cols>
    <col min="1" max="1" width="10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9.281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0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1" t="s">
        <v>16</v>
      </c>
      <c r="P3" s="96" t="s">
        <v>24</v>
      </c>
      <c r="Q3" s="97"/>
      <c r="S3" s="54"/>
      <c r="T3" s="54"/>
    </row>
    <row r="4" spans="1:16" s="2" customFormat="1" ht="18" customHeight="1">
      <c r="A4" s="19">
        <v>2533</v>
      </c>
      <c r="B4" s="52">
        <v>0</v>
      </c>
      <c r="C4" s="52">
        <v>214.9</v>
      </c>
      <c r="D4" s="52">
        <v>48.5</v>
      </c>
      <c r="E4" s="52">
        <v>82.9</v>
      </c>
      <c r="F4" s="52">
        <v>149.8</v>
      </c>
      <c r="G4" s="52">
        <v>157.9</v>
      </c>
      <c r="H4" s="52">
        <v>197.7</v>
      </c>
      <c r="I4" s="52">
        <v>48.3</v>
      </c>
      <c r="J4" s="52">
        <v>0</v>
      </c>
      <c r="K4" s="52">
        <v>0</v>
      </c>
      <c r="L4" s="52">
        <v>0</v>
      </c>
      <c r="M4" s="52">
        <v>36.5</v>
      </c>
      <c r="N4" s="50">
        <v>936.5</v>
      </c>
      <c r="O4" s="51">
        <v>81</v>
      </c>
      <c r="P4" s="43">
        <f>$N$56</f>
        <v>971.7151515151515</v>
      </c>
    </row>
    <row r="5" spans="1:19" s="2" customFormat="1" ht="15.75" customHeight="1">
      <c r="A5" s="19">
        <v>2534</v>
      </c>
      <c r="B5" s="22">
        <v>107.6</v>
      </c>
      <c r="C5" s="22">
        <v>44.6</v>
      </c>
      <c r="D5" s="22">
        <v>142.1</v>
      </c>
      <c r="E5" s="22">
        <v>83.6</v>
      </c>
      <c r="F5" s="22">
        <v>234.8</v>
      </c>
      <c r="G5" s="22">
        <v>245.2</v>
      </c>
      <c r="H5" s="22">
        <v>49.3</v>
      </c>
      <c r="I5" s="22">
        <v>10.7</v>
      </c>
      <c r="J5" s="22">
        <v>30.7</v>
      </c>
      <c r="K5" s="22">
        <v>0</v>
      </c>
      <c r="L5" s="22">
        <v>28.5</v>
      </c>
      <c r="M5" s="22">
        <v>0</v>
      </c>
      <c r="N5" s="30">
        <v>977.1</v>
      </c>
      <c r="O5" s="32">
        <v>125</v>
      </c>
      <c r="P5" s="43">
        <f>$N$56</f>
        <v>971.7151515151515</v>
      </c>
      <c r="S5" s="43"/>
    </row>
    <row r="6" spans="1:19" s="2" customFormat="1" ht="15.75" customHeight="1">
      <c r="A6" s="19">
        <v>2535</v>
      </c>
      <c r="B6" s="22">
        <v>9</v>
      </c>
      <c r="C6" s="22">
        <v>81.3</v>
      </c>
      <c r="D6" s="22">
        <v>72.8</v>
      </c>
      <c r="E6" s="22">
        <v>142.6</v>
      </c>
      <c r="F6" s="22">
        <v>83.5</v>
      </c>
      <c r="G6" s="22">
        <v>261.6</v>
      </c>
      <c r="H6" s="22">
        <v>207.6</v>
      </c>
      <c r="I6" s="22">
        <v>10.1</v>
      </c>
      <c r="J6" s="22">
        <v>101.7</v>
      </c>
      <c r="K6" s="22">
        <v>0</v>
      </c>
      <c r="L6" s="22">
        <v>0</v>
      </c>
      <c r="M6" s="22">
        <v>9.9</v>
      </c>
      <c r="N6" s="30">
        <v>980.1</v>
      </c>
      <c r="O6" s="32">
        <v>124</v>
      </c>
      <c r="P6" s="43">
        <f aca="true" t="shared" si="0" ref="P6:P36">$N$56</f>
        <v>971.7151515151515</v>
      </c>
      <c r="S6" s="43"/>
    </row>
    <row r="7" spans="1:19" s="3" customFormat="1" ht="15.75" customHeight="1">
      <c r="A7" s="19">
        <v>2536</v>
      </c>
      <c r="B7" s="22">
        <v>17.5</v>
      </c>
      <c r="C7" s="22">
        <v>219.5</v>
      </c>
      <c r="D7" s="22">
        <v>40.8</v>
      </c>
      <c r="E7" s="22">
        <v>54.2</v>
      </c>
      <c r="F7" s="22">
        <v>77.7</v>
      </c>
      <c r="G7" s="22">
        <v>355.3</v>
      </c>
      <c r="H7" s="22">
        <v>66.5</v>
      </c>
      <c r="I7" s="22">
        <v>0</v>
      </c>
      <c r="J7" s="22">
        <v>0</v>
      </c>
      <c r="K7" s="22">
        <v>0</v>
      </c>
      <c r="L7" s="22">
        <v>0</v>
      </c>
      <c r="M7" s="22">
        <v>88.3</v>
      </c>
      <c r="N7" s="30">
        <v>919.8</v>
      </c>
      <c r="O7" s="33">
        <v>112</v>
      </c>
      <c r="P7" s="43">
        <f t="shared" si="0"/>
        <v>971.7151515151515</v>
      </c>
      <c r="S7" s="43"/>
    </row>
    <row r="8" spans="1:19" s="2" customFormat="1" ht="15.75" customHeight="1">
      <c r="A8" s="20">
        <v>2537</v>
      </c>
      <c r="B8" s="23">
        <v>117.6</v>
      </c>
      <c r="C8" s="23">
        <v>202.2</v>
      </c>
      <c r="D8" s="23">
        <v>115.1</v>
      </c>
      <c r="E8" s="23">
        <v>139.8</v>
      </c>
      <c r="F8" s="23">
        <v>225.6</v>
      </c>
      <c r="G8" s="23">
        <v>172.3</v>
      </c>
      <c r="H8" s="23">
        <v>70.8</v>
      </c>
      <c r="I8" s="23">
        <v>2.1</v>
      </c>
      <c r="J8" s="23">
        <v>0</v>
      </c>
      <c r="K8" s="23">
        <v>0</v>
      </c>
      <c r="L8" s="23">
        <v>0</v>
      </c>
      <c r="M8" s="23">
        <v>34.7</v>
      </c>
      <c r="N8" s="30">
        <v>1080.2</v>
      </c>
      <c r="O8" s="32">
        <v>124</v>
      </c>
      <c r="P8" s="43">
        <f t="shared" si="0"/>
        <v>971.7151515151515</v>
      </c>
      <c r="S8" s="43"/>
    </row>
    <row r="9" spans="1:19" s="2" customFormat="1" ht="15.75" customHeight="1">
      <c r="A9" s="20">
        <v>2538</v>
      </c>
      <c r="B9" s="23">
        <v>25</v>
      </c>
      <c r="C9" s="23">
        <v>199.7</v>
      </c>
      <c r="D9" s="23">
        <v>67.8</v>
      </c>
      <c r="E9" s="23">
        <v>208.5</v>
      </c>
      <c r="F9" s="23">
        <v>134.4</v>
      </c>
      <c r="G9" s="23">
        <v>170.5</v>
      </c>
      <c r="H9" s="23">
        <v>94.6</v>
      </c>
      <c r="I9" s="23">
        <v>52.8</v>
      </c>
      <c r="J9" s="23">
        <v>0</v>
      </c>
      <c r="K9" s="23">
        <v>0</v>
      </c>
      <c r="L9" s="23">
        <v>66</v>
      </c>
      <c r="M9" s="23">
        <v>56.6</v>
      </c>
      <c r="N9" s="30">
        <v>1075.9</v>
      </c>
      <c r="O9" s="32">
        <v>123</v>
      </c>
      <c r="P9" s="43">
        <f t="shared" si="0"/>
        <v>971.7151515151515</v>
      </c>
      <c r="S9" s="43"/>
    </row>
    <row r="10" spans="1:19" s="2" customFormat="1" ht="15.75" customHeight="1">
      <c r="A10" s="20">
        <v>2539</v>
      </c>
      <c r="B10" s="24">
        <v>108.1</v>
      </c>
      <c r="C10" s="24">
        <v>128</v>
      </c>
      <c r="D10" s="24">
        <v>144.6</v>
      </c>
      <c r="E10" s="24">
        <v>64.8</v>
      </c>
      <c r="F10" s="24">
        <v>202.7</v>
      </c>
      <c r="G10" s="24">
        <v>286.7</v>
      </c>
      <c r="H10" s="24">
        <v>76.4</v>
      </c>
      <c r="I10" s="24">
        <v>55.8</v>
      </c>
      <c r="J10" s="24">
        <v>0</v>
      </c>
      <c r="K10" s="24">
        <v>0</v>
      </c>
      <c r="L10" s="24">
        <v>0</v>
      </c>
      <c r="M10" s="24">
        <v>1.5</v>
      </c>
      <c r="N10" s="30">
        <v>1068.6</v>
      </c>
      <c r="O10" s="32">
        <v>122</v>
      </c>
      <c r="P10" s="43">
        <f t="shared" si="0"/>
        <v>971.7151515151515</v>
      </c>
      <c r="S10" s="43"/>
    </row>
    <row r="11" spans="1:19" s="2" customFormat="1" ht="15.75" customHeight="1">
      <c r="A11" s="20">
        <v>2540</v>
      </c>
      <c r="B11" s="24">
        <v>52.8</v>
      </c>
      <c r="C11" s="24">
        <v>88.6</v>
      </c>
      <c r="D11" s="24">
        <v>47.9</v>
      </c>
      <c r="E11" s="24">
        <v>137.3</v>
      </c>
      <c r="F11" s="24">
        <v>181.3</v>
      </c>
      <c r="G11" s="24">
        <v>164.3</v>
      </c>
      <c r="H11" s="24">
        <v>79.3</v>
      </c>
      <c r="I11" s="24">
        <v>9.7</v>
      </c>
      <c r="J11" s="24">
        <v>0</v>
      </c>
      <c r="K11" s="24">
        <v>0</v>
      </c>
      <c r="L11" s="24">
        <v>0</v>
      </c>
      <c r="M11" s="24">
        <v>0</v>
      </c>
      <c r="N11" s="30">
        <v>761.2</v>
      </c>
      <c r="O11" s="32">
        <v>125</v>
      </c>
      <c r="P11" s="43">
        <f t="shared" si="0"/>
        <v>971.7151515151515</v>
      </c>
      <c r="S11" s="43"/>
    </row>
    <row r="12" spans="1:19" s="2" customFormat="1" ht="15.75" customHeight="1">
      <c r="A12" s="20">
        <v>2541</v>
      </c>
      <c r="B12" s="24">
        <v>0</v>
      </c>
      <c r="C12" s="24">
        <v>154.2</v>
      </c>
      <c r="D12" s="24">
        <v>40.3</v>
      </c>
      <c r="E12" s="24">
        <v>60.6</v>
      </c>
      <c r="F12" s="24">
        <v>120.7</v>
      </c>
      <c r="G12" s="24">
        <v>118</v>
      </c>
      <c r="H12" s="24">
        <v>54.8</v>
      </c>
      <c r="I12" s="24">
        <v>26.4</v>
      </c>
      <c r="J12" s="24">
        <v>0</v>
      </c>
      <c r="K12" s="24">
        <v>25.8</v>
      </c>
      <c r="L12" s="24">
        <v>25</v>
      </c>
      <c r="M12" s="24">
        <v>20.5</v>
      </c>
      <c r="N12" s="30">
        <v>646.3</v>
      </c>
      <c r="O12" s="32">
        <v>94</v>
      </c>
      <c r="P12" s="43">
        <f t="shared" si="0"/>
        <v>971.7151515151515</v>
      </c>
      <c r="S12" s="43"/>
    </row>
    <row r="13" spans="1:19" s="2" customFormat="1" ht="15.75" customHeight="1">
      <c r="A13" s="20">
        <v>2542</v>
      </c>
      <c r="B13" s="24">
        <v>135.5</v>
      </c>
      <c r="C13" s="24">
        <v>240</v>
      </c>
      <c r="D13" s="24">
        <v>97.1</v>
      </c>
      <c r="E13" s="24">
        <v>73.6</v>
      </c>
      <c r="F13" s="24">
        <v>223.8</v>
      </c>
      <c r="G13" s="24">
        <v>193.6</v>
      </c>
      <c r="H13" s="24">
        <v>208.3</v>
      </c>
      <c r="I13" s="24">
        <v>44.8</v>
      </c>
      <c r="J13" s="24">
        <v>10.5</v>
      </c>
      <c r="K13" s="24">
        <v>0</v>
      </c>
      <c r="L13" s="24">
        <v>42.7</v>
      </c>
      <c r="M13" s="24">
        <v>50</v>
      </c>
      <c r="N13" s="30">
        <v>1319.9</v>
      </c>
      <c r="O13" s="32">
        <v>170</v>
      </c>
      <c r="P13" s="43">
        <f t="shared" si="0"/>
        <v>971.7151515151515</v>
      </c>
      <c r="S13" s="43"/>
    </row>
    <row r="14" spans="1:19" s="2" customFormat="1" ht="15.75" customHeight="1">
      <c r="A14" s="20">
        <v>2543</v>
      </c>
      <c r="B14" s="24">
        <v>176</v>
      </c>
      <c r="C14" s="24">
        <v>211.7</v>
      </c>
      <c r="D14" s="24">
        <v>157.4</v>
      </c>
      <c r="E14" s="24">
        <v>68.2</v>
      </c>
      <c r="F14" s="24">
        <v>134.1</v>
      </c>
      <c r="G14" s="24">
        <v>134.2</v>
      </c>
      <c r="H14" s="24">
        <v>163.2</v>
      </c>
      <c r="I14" s="24">
        <v>3.8</v>
      </c>
      <c r="J14" s="24">
        <v>28.4</v>
      </c>
      <c r="K14" s="24">
        <v>0</v>
      </c>
      <c r="L14" s="24">
        <v>0</v>
      </c>
      <c r="M14" s="24">
        <v>111.4</v>
      </c>
      <c r="N14" s="30">
        <v>1188.4</v>
      </c>
      <c r="O14" s="32">
        <v>154</v>
      </c>
      <c r="P14" s="43">
        <f t="shared" si="0"/>
        <v>971.7151515151515</v>
      </c>
      <c r="S14" s="43"/>
    </row>
    <row r="15" spans="1:19" s="2" customFormat="1" ht="15.75" customHeight="1">
      <c r="A15" s="20">
        <v>2544</v>
      </c>
      <c r="B15" s="24">
        <v>0</v>
      </c>
      <c r="C15" s="24">
        <v>170.4</v>
      </c>
      <c r="D15" s="24">
        <v>60.9</v>
      </c>
      <c r="E15" s="24">
        <v>125.4</v>
      </c>
      <c r="F15" s="24">
        <v>108.5</v>
      </c>
      <c r="G15" s="24">
        <v>150.2</v>
      </c>
      <c r="H15" s="24">
        <v>128.2</v>
      </c>
      <c r="I15" s="24">
        <v>38.5</v>
      </c>
      <c r="J15" s="24">
        <v>17.7</v>
      </c>
      <c r="K15" s="24">
        <v>1.3</v>
      </c>
      <c r="L15" s="24">
        <v>12</v>
      </c>
      <c r="M15" s="24">
        <v>10</v>
      </c>
      <c r="N15" s="30">
        <v>823.1</v>
      </c>
      <c r="O15" s="32">
        <v>124</v>
      </c>
      <c r="P15" s="43">
        <f t="shared" si="0"/>
        <v>971.7151515151515</v>
      </c>
      <c r="S15" s="43"/>
    </row>
    <row r="16" spans="1:19" s="2" customFormat="1" ht="15.75" customHeight="1">
      <c r="A16" s="20">
        <v>2545</v>
      </c>
      <c r="B16" s="24">
        <v>75.2</v>
      </c>
      <c r="C16" s="24">
        <v>259.3</v>
      </c>
      <c r="D16" s="24">
        <v>104.4</v>
      </c>
      <c r="E16" s="24">
        <v>92.9</v>
      </c>
      <c r="F16" s="24">
        <v>193.6</v>
      </c>
      <c r="G16" s="24">
        <v>290.5</v>
      </c>
      <c r="H16" s="24">
        <v>100.9</v>
      </c>
      <c r="I16" s="24">
        <v>155.5</v>
      </c>
      <c r="J16" s="24">
        <v>69.2</v>
      </c>
      <c r="K16" s="24">
        <v>12</v>
      </c>
      <c r="L16" s="24">
        <v>0</v>
      </c>
      <c r="M16" s="24">
        <v>21.8</v>
      </c>
      <c r="N16" s="30">
        <v>1375.3</v>
      </c>
      <c r="O16" s="32">
        <v>173</v>
      </c>
      <c r="P16" s="43">
        <f t="shared" si="0"/>
        <v>971.7151515151515</v>
      </c>
      <c r="S16" s="43"/>
    </row>
    <row r="17" spans="1:19" s="2" customFormat="1" ht="15.75" customHeight="1">
      <c r="A17" s="20">
        <v>2546</v>
      </c>
      <c r="B17" s="24">
        <v>95.7</v>
      </c>
      <c r="C17" s="24">
        <v>41.9</v>
      </c>
      <c r="D17" s="24">
        <v>123.9</v>
      </c>
      <c r="E17" s="24">
        <v>192.6</v>
      </c>
      <c r="F17" s="24">
        <v>103.8</v>
      </c>
      <c r="G17" s="24">
        <v>194</v>
      </c>
      <c r="H17" s="24">
        <v>68.6</v>
      </c>
      <c r="I17" s="24">
        <v>3.2</v>
      </c>
      <c r="J17" s="24">
        <v>0</v>
      </c>
      <c r="K17" s="24">
        <v>17.5</v>
      </c>
      <c r="L17" s="24">
        <v>0</v>
      </c>
      <c r="M17" s="24">
        <v>0</v>
      </c>
      <c r="N17" s="30">
        <v>841.2</v>
      </c>
      <c r="O17" s="32">
        <v>111</v>
      </c>
      <c r="P17" s="43">
        <f t="shared" si="0"/>
        <v>971.7151515151515</v>
      </c>
      <c r="S17" s="43"/>
    </row>
    <row r="18" spans="1:19" s="2" customFormat="1" ht="15.75" customHeight="1">
      <c r="A18" s="20">
        <v>2547</v>
      </c>
      <c r="B18" s="24">
        <v>4.7</v>
      </c>
      <c r="C18" s="24">
        <v>243.4</v>
      </c>
      <c r="D18" s="24">
        <v>157.2</v>
      </c>
      <c r="E18" s="24">
        <v>34.1</v>
      </c>
      <c r="F18" s="24">
        <v>96.8</v>
      </c>
      <c r="G18" s="24">
        <v>102.4</v>
      </c>
      <c r="H18" s="24">
        <v>27.2</v>
      </c>
      <c r="I18" s="24">
        <v>14.6</v>
      </c>
      <c r="J18" s="24">
        <v>0</v>
      </c>
      <c r="K18" s="24">
        <v>0</v>
      </c>
      <c r="L18" s="24">
        <v>0</v>
      </c>
      <c r="M18" s="24">
        <v>15.1</v>
      </c>
      <c r="N18" s="30">
        <v>695.5</v>
      </c>
      <c r="O18" s="32">
        <v>103</v>
      </c>
      <c r="P18" s="43">
        <f t="shared" si="0"/>
        <v>971.7151515151515</v>
      </c>
      <c r="S18" s="43"/>
    </row>
    <row r="19" spans="1:19" s="2" customFormat="1" ht="15.75" customHeight="1">
      <c r="A19" s="20">
        <v>2548</v>
      </c>
      <c r="B19" s="24">
        <v>81.1</v>
      </c>
      <c r="C19" s="24">
        <v>192.2</v>
      </c>
      <c r="D19" s="24">
        <v>79.5</v>
      </c>
      <c r="E19" s="24">
        <v>102.9</v>
      </c>
      <c r="F19" s="24">
        <v>93.4</v>
      </c>
      <c r="G19" s="24">
        <v>301</v>
      </c>
      <c r="H19" s="24">
        <v>118.5</v>
      </c>
      <c r="I19" s="24">
        <v>82.8</v>
      </c>
      <c r="J19" s="24">
        <v>11.4</v>
      </c>
      <c r="K19" s="24">
        <v>0</v>
      </c>
      <c r="L19" s="24">
        <v>0</v>
      </c>
      <c r="M19" s="24">
        <v>4.4</v>
      </c>
      <c r="N19" s="30">
        <v>1067.2</v>
      </c>
      <c r="O19" s="32">
        <v>133</v>
      </c>
      <c r="P19" s="43">
        <f t="shared" si="0"/>
        <v>971.7151515151515</v>
      </c>
      <c r="S19" s="43"/>
    </row>
    <row r="20" spans="1:19" s="2" customFormat="1" ht="15.75" customHeight="1">
      <c r="A20" s="20">
        <v>2549</v>
      </c>
      <c r="B20" s="24">
        <v>133.9</v>
      </c>
      <c r="C20" s="24">
        <v>177</v>
      </c>
      <c r="D20" s="24">
        <v>123.5</v>
      </c>
      <c r="E20" s="24">
        <v>129.2</v>
      </c>
      <c r="F20" s="24">
        <v>106.7</v>
      </c>
      <c r="G20" s="24">
        <v>313.5</v>
      </c>
      <c r="H20" s="24">
        <v>147.5</v>
      </c>
      <c r="I20" s="24">
        <v>0</v>
      </c>
      <c r="J20" s="24">
        <v>4.3</v>
      </c>
      <c r="K20" s="24">
        <v>0</v>
      </c>
      <c r="L20" s="24">
        <v>0</v>
      </c>
      <c r="M20" s="24">
        <v>15.6</v>
      </c>
      <c r="N20" s="30">
        <v>1151.2</v>
      </c>
      <c r="O20" s="32">
        <v>128</v>
      </c>
      <c r="P20" s="43">
        <f t="shared" si="0"/>
        <v>971.7151515151515</v>
      </c>
      <c r="S20" s="43"/>
    </row>
    <row r="21" spans="1:20" s="2" customFormat="1" ht="15.75" customHeight="1">
      <c r="A21" s="20">
        <v>2550</v>
      </c>
      <c r="B21" s="24">
        <v>38.6</v>
      </c>
      <c r="C21" s="24">
        <v>291.9</v>
      </c>
      <c r="D21" s="24">
        <v>160.5</v>
      </c>
      <c r="E21" s="24">
        <v>86.8</v>
      </c>
      <c r="F21" s="24">
        <v>236.7</v>
      </c>
      <c r="G21" s="24">
        <v>198.3</v>
      </c>
      <c r="H21" s="24">
        <v>268.8</v>
      </c>
      <c r="I21" s="24">
        <v>8.7</v>
      </c>
      <c r="J21" s="24">
        <v>0.3</v>
      </c>
      <c r="K21" s="24">
        <v>19.5</v>
      </c>
      <c r="L21" s="24">
        <v>5.1</v>
      </c>
      <c r="M21" s="24">
        <v>1.2</v>
      </c>
      <c r="N21" s="30">
        <v>1316.4</v>
      </c>
      <c r="O21" s="32">
        <v>122</v>
      </c>
      <c r="P21" s="43">
        <f t="shared" si="0"/>
        <v>971.7151515151515</v>
      </c>
      <c r="S21" s="43"/>
      <c r="T21" s="55"/>
    </row>
    <row r="22" spans="1:19" s="2" customFormat="1" ht="15.75" customHeight="1">
      <c r="A22" s="20">
        <v>2551</v>
      </c>
      <c r="B22" s="24">
        <v>116.5</v>
      </c>
      <c r="C22" s="24">
        <v>230.3</v>
      </c>
      <c r="D22" s="24">
        <v>93.1</v>
      </c>
      <c r="E22" s="24">
        <v>46.4</v>
      </c>
      <c r="F22" s="24">
        <v>115.2</v>
      </c>
      <c r="G22" s="24">
        <v>80.2</v>
      </c>
      <c r="H22" s="24">
        <v>197.2</v>
      </c>
      <c r="I22" s="24">
        <v>32.2</v>
      </c>
      <c r="J22" s="24">
        <v>19.9</v>
      </c>
      <c r="K22" s="24">
        <v>0</v>
      </c>
      <c r="L22" s="24">
        <v>0</v>
      </c>
      <c r="M22" s="24">
        <v>68.6</v>
      </c>
      <c r="N22" s="30">
        <v>999.6</v>
      </c>
      <c r="O22" s="32">
        <v>126</v>
      </c>
      <c r="P22" s="43">
        <f t="shared" si="0"/>
        <v>971.7151515151515</v>
      </c>
      <c r="S22" s="43"/>
    </row>
    <row r="23" spans="1:21" s="2" customFormat="1" ht="15.75" customHeight="1">
      <c r="A23" s="20">
        <v>2552</v>
      </c>
      <c r="B23" s="24">
        <v>72</v>
      </c>
      <c r="C23" s="24">
        <v>268.1</v>
      </c>
      <c r="D23" s="24">
        <v>281.5</v>
      </c>
      <c r="E23" s="24">
        <v>100.8</v>
      </c>
      <c r="F23" s="24">
        <v>105.8</v>
      </c>
      <c r="G23" s="24">
        <v>198</v>
      </c>
      <c r="H23" s="24">
        <v>269</v>
      </c>
      <c r="I23" s="24">
        <v>8.1</v>
      </c>
      <c r="J23" s="24">
        <v>8.7</v>
      </c>
      <c r="K23" s="24">
        <v>44.4</v>
      </c>
      <c r="L23" s="24">
        <v>0</v>
      </c>
      <c r="M23" s="24">
        <v>6.8</v>
      </c>
      <c r="N23" s="30">
        <v>1363.2</v>
      </c>
      <c r="O23" s="32">
        <v>142</v>
      </c>
      <c r="P23" s="43">
        <f t="shared" si="0"/>
        <v>971.7151515151515</v>
      </c>
      <c r="S23" s="43"/>
      <c r="U23" s="43"/>
    </row>
    <row r="24" spans="1:19" s="2" customFormat="1" ht="15.75" customHeight="1">
      <c r="A24" s="20">
        <v>2553</v>
      </c>
      <c r="B24" s="24">
        <v>11.5</v>
      </c>
      <c r="C24" s="24">
        <v>75.1</v>
      </c>
      <c r="D24" s="24">
        <v>61.3</v>
      </c>
      <c r="E24" s="24">
        <v>145.8</v>
      </c>
      <c r="F24" s="24">
        <v>145.3</v>
      </c>
      <c r="G24" s="24">
        <v>255.6</v>
      </c>
      <c r="H24" s="24">
        <v>263.1</v>
      </c>
      <c r="I24" s="24">
        <v>1.4</v>
      </c>
      <c r="J24" s="24">
        <v>19.1</v>
      </c>
      <c r="K24" s="24">
        <v>7.2</v>
      </c>
      <c r="L24" s="24">
        <v>0.2</v>
      </c>
      <c r="M24" s="24">
        <v>187.1</v>
      </c>
      <c r="N24" s="30">
        <v>1172.7</v>
      </c>
      <c r="O24" s="32">
        <v>130</v>
      </c>
      <c r="P24" s="43">
        <f t="shared" si="0"/>
        <v>971.7151515151515</v>
      </c>
      <c r="S24" s="43"/>
    </row>
    <row r="25" spans="1:19" s="2" customFormat="1" ht="15.75" customHeight="1">
      <c r="A25" s="20">
        <v>2554</v>
      </c>
      <c r="B25" s="24">
        <v>166.1</v>
      </c>
      <c r="C25" s="24">
        <v>189.50000000000003</v>
      </c>
      <c r="D25" s="24">
        <v>147.00000000000003</v>
      </c>
      <c r="E25" s="24">
        <v>196.4</v>
      </c>
      <c r="F25" s="24">
        <v>202.60000000000002</v>
      </c>
      <c r="G25" s="24">
        <v>125.20000000000003</v>
      </c>
      <c r="H25" s="24">
        <v>78.7</v>
      </c>
      <c r="I25" s="24">
        <v>0</v>
      </c>
      <c r="J25" s="24">
        <v>0</v>
      </c>
      <c r="K25" s="24">
        <v>6.1000000000000005</v>
      </c>
      <c r="L25" s="24">
        <v>0</v>
      </c>
      <c r="M25" s="24">
        <v>69.3</v>
      </c>
      <c r="N25" s="30">
        <v>1180.8999999999999</v>
      </c>
      <c r="O25" s="32">
        <v>124</v>
      </c>
      <c r="P25" s="43">
        <f t="shared" si="0"/>
        <v>971.7151515151515</v>
      </c>
      <c r="S25" s="43"/>
    </row>
    <row r="26" spans="1:19" s="2" customFormat="1" ht="15.75" customHeight="1">
      <c r="A26" s="20">
        <v>2555</v>
      </c>
      <c r="B26" s="24">
        <v>35.900000000000006</v>
      </c>
      <c r="C26" s="24">
        <v>85.19999999999999</v>
      </c>
      <c r="D26" s="24">
        <v>72.40000000000002</v>
      </c>
      <c r="E26" s="24">
        <v>44.9</v>
      </c>
      <c r="F26" s="24">
        <v>86.90000000000002</v>
      </c>
      <c r="G26" s="24">
        <v>150.59999999999997</v>
      </c>
      <c r="H26" s="24">
        <v>48</v>
      </c>
      <c r="I26" s="24">
        <v>119.60000000000001</v>
      </c>
      <c r="J26" s="24">
        <v>0</v>
      </c>
      <c r="K26" s="24">
        <v>34</v>
      </c>
      <c r="L26" s="24">
        <v>1.7000000000000002</v>
      </c>
      <c r="M26" s="24">
        <v>26.3</v>
      </c>
      <c r="N26" s="30">
        <v>705.5</v>
      </c>
      <c r="O26" s="32">
        <v>116</v>
      </c>
      <c r="P26" s="43">
        <f t="shared" si="0"/>
        <v>971.7151515151515</v>
      </c>
      <c r="S26" s="43"/>
    </row>
    <row r="27" spans="1:19" s="2" customFormat="1" ht="15.75" customHeight="1">
      <c r="A27" s="20">
        <v>2556</v>
      </c>
      <c r="B27" s="24">
        <v>40.5</v>
      </c>
      <c r="C27" s="24">
        <v>50.4</v>
      </c>
      <c r="D27" s="24">
        <v>106.2</v>
      </c>
      <c r="E27" s="24">
        <v>140.7</v>
      </c>
      <c r="F27" s="24">
        <v>81.6</v>
      </c>
      <c r="G27" s="24">
        <v>239.70000000000002</v>
      </c>
      <c r="H27" s="24">
        <v>93.29999999999998</v>
      </c>
      <c r="I27" s="24">
        <v>19.5</v>
      </c>
      <c r="J27" s="24">
        <v>27.5</v>
      </c>
      <c r="K27" s="24">
        <v>0</v>
      </c>
      <c r="L27" s="24">
        <v>0</v>
      </c>
      <c r="M27" s="24">
        <v>0</v>
      </c>
      <c r="N27" s="30">
        <v>799.4</v>
      </c>
      <c r="O27" s="32">
        <v>107</v>
      </c>
      <c r="P27" s="43">
        <f t="shared" si="0"/>
        <v>971.7151515151515</v>
      </c>
      <c r="S27" s="43"/>
    </row>
    <row r="28" spans="1:19" s="2" customFormat="1" ht="15.75" customHeight="1">
      <c r="A28" s="20">
        <v>2557</v>
      </c>
      <c r="B28" s="24">
        <v>90.39999999999999</v>
      </c>
      <c r="C28" s="24">
        <v>76.7</v>
      </c>
      <c r="D28" s="24">
        <v>119.90000000000002</v>
      </c>
      <c r="E28" s="24">
        <v>87.8</v>
      </c>
      <c r="F28" s="24">
        <v>123.29999999999998</v>
      </c>
      <c r="G28" s="24">
        <v>165.10000000000002</v>
      </c>
      <c r="H28" s="24">
        <v>108.2</v>
      </c>
      <c r="I28" s="24">
        <v>22.1</v>
      </c>
      <c r="J28" s="24">
        <v>0.3</v>
      </c>
      <c r="K28" s="24">
        <v>57.4</v>
      </c>
      <c r="L28" s="24">
        <v>0</v>
      </c>
      <c r="M28" s="24">
        <v>13</v>
      </c>
      <c r="N28" s="30">
        <v>864.2</v>
      </c>
      <c r="O28" s="32">
        <v>109</v>
      </c>
      <c r="P28" s="43">
        <f t="shared" si="0"/>
        <v>971.7151515151515</v>
      </c>
      <c r="S28" s="43"/>
    </row>
    <row r="29" spans="1:19" s="2" customFormat="1" ht="15.75" customHeight="1">
      <c r="A29" s="20">
        <v>2558</v>
      </c>
      <c r="B29" s="24">
        <v>37.199999999999996</v>
      </c>
      <c r="C29" s="24">
        <v>66.20000000000002</v>
      </c>
      <c r="D29" s="24">
        <v>81.4</v>
      </c>
      <c r="E29" s="24">
        <v>136.10000000000002</v>
      </c>
      <c r="F29" s="24">
        <v>96.20000000000002</v>
      </c>
      <c r="G29" s="24">
        <v>139.2</v>
      </c>
      <c r="H29" s="24">
        <v>81.30000000000001</v>
      </c>
      <c r="I29" s="24">
        <v>54</v>
      </c>
      <c r="J29" s="24">
        <v>3.3</v>
      </c>
      <c r="K29" s="24">
        <v>94.10000000000001</v>
      </c>
      <c r="L29" s="24">
        <v>3.1</v>
      </c>
      <c r="M29" s="24">
        <v>0</v>
      </c>
      <c r="N29" s="30">
        <v>792.0999999999999</v>
      </c>
      <c r="O29" s="32">
        <v>93</v>
      </c>
      <c r="P29" s="43">
        <f t="shared" si="0"/>
        <v>971.7151515151515</v>
      </c>
      <c r="S29" s="43"/>
    </row>
    <row r="30" spans="1:19" s="2" customFormat="1" ht="15.75" customHeight="1">
      <c r="A30" s="20">
        <v>2559</v>
      </c>
      <c r="B30" s="24">
        <v>2.8</v>
      </c>
      <c r="C30" s="24">
        <v>28.6</v>
      </c>
      <c r="D30" s="24">
        <v>153.5</v>
      </c>
      <c r="E30" s="24">
        <v>174.2</v>
      </c>
      <c r="F30" s="24">
        <v>78.9</v>
      </c>
      <c r="G30" s="24">
        <v>175.5</v>
      </c>
      <c r="H30" s="24">
        <v>94.1</v>
      </c>
      <c r="I30" s="24">
        <v>77.9</v>
      </c>
      <c r="J30" s="24">
        <v>0</v>
      </c>
      <c r="K30" s="24">
        <v>37.1</v>
      </c>
      <c r="L30" s="24">
        <v>0</v>
      </c>
      <c r="M30" s="24">
        <v>0</v>
      </c>
      <c r="N30" s="30">
        <f aca="true" t="shared" si="1" ref="N30:N35">SUM(B30:M30)</f>
        <v>822.6</v>
      </c>
      <c r="O30" s="32">
        <f aca="true" t="shared" si="2" ref="O30:O35">N66</f>
        <v>108</v>
      </c>
      <c r="P30" s="43">
        <f t="shared" si="0"/>
        <v>971.7151515151515</v>
      </c>
      <c r="R30" s="57"/>
      <c r="S30" s="43"/>
    </row>
    <row r="31" spans="1:19" s="2" customFormat="1" ht="15.75" customHeight="1">
      <c r="A31" s="20">
        <v>2560</v>
      </c>
      <c r="B31" s="24">
        <v>48.4</v>
      </c>
      <c r="C31" s="24">
        <v>212.7</v>
      </c>
      <c r="D31" s="24">
        <v>68.3</v>
      </c>
      <c r="E31" s="24">
        <v>103</v>
      </c>
      <c r="F31" s="24">
        <v>122.5</v>
      </c>
      <c r="G31" s="62">
        <v>57.6</v>
      </c>
      <c r="H31" s="24">
        <v>193.4</v>
      </c>
      <c r="I31" s="24">
        <v>13.7</v>
      </c>
      <c r="J31" s="24">
        <v>1.2</v>
      </c>
      <c r="K31" s="24">
        <v>0</v>
      </c>
      <c r="L31" s="24">
        <v>0</v>
      </c>
      <c r="M31" s="24">
        <v>15.2</v>
      </c>
      <c r="N31" s="30">
        <f t="shared" si="1"/>
        <v>836.0000000000001</v>
      </c>
      <c r="O31" s="32">
        <f t="shared" si="2"/>
        <v>115</v>
      </c>
      <c r="P31" s="43">
        <f t="shared" si="0"/>
        <v>971.7151515151515</v>
      </c>
      <c r="R31" s="61"/>
      <c r="S31" s="43"/>
    </row>
    <row r="32" spans="1:19" s="2" customFormat="1" ht="15.75" customHeight="1">
      <c r="A32" s="20">
        <v>2561</v>
      </c>
      <c r="B32" s="24">
        <v>53.9</v>
      </c>
      <c r="C32" s="24">
        <v>113.8</v>
      </c>
      <c r="D32" s="24">
        <v>191.1</v>
      </c>
      <c r="E32" s="24">
        <v>152.2</v>
      </c>
      <c r="F32" s="24">
        <v>37.3</v>
      </c>
      <c r="G32" s="24">
        <v>92.2</v>
      </c>
      <c r="H32" s="24">
        <v>86.7</v>
      </c>
      <c r="I32" s="24">
        <v>49.4</v>
      </c>
      <c r="J32" s="24">
        <v>6.5</v>
      </c>
      <c r="K32" s="24">
        <v>32.6</v>
      </c>
      <c r="L32" s="24">
        <v>0</v>
      </c>
      <c r="M32" s="24">
        <v>0</v>
      </c>
      <c r="N32" s="30">
        <f t="shared" si="1"/>
        <v>815.7</v>
      </c>
      <c r="O32" s="32">
        <f t="shared" si="2"/>
        <v>120</v>
      </c>
      <c r="P32" s="43">
        <f t="shared" si="0"/>
        <v>971.7151515151515</v>
      </c>
      <c r="S32" s="43"/>
    </row>
    <row r="33" spans="1:19" s="2" customFormat="1" ht="15.75" customHeight="1">
      <c r="A33" s="20">
        <v>2562</v>
      </c>
      <c r="B33" s="24">
        <v>6.4</v>
      </c>
      <c r="C33" s="24">
        <v>79.8</v>
      </c>
      <c r="D33" s="24">
        <v>91</v>
      </c>
      <c r="E33" s="24">
        <v>60.3</v>
      </c>
      <c r="F33" s="24">
        <v>280</v>
      </c>
      <c r="G33" s="24">
        <v>68</v>
      </c>
      <c r="H33" s="24">
        <v>62.3</v>
      </c>
      <c r="I33" s="24">
        <v>3.8</v>
      </c>
      <c r="J33" s="24">
        <v>0</v>
      </c>
      <c r="K33" s="24">
        <v>0</v>
      </c>
      <c r="L33" s="24">
        <v>0</v>
      </c>
      <c r="M33" s="24">
        <v>18.2</v>
      </c>
      <c r="N33" s="30">
        <f t="shared" si="1"/>
        <v>669.8</v>
      </c>
      <c r="O33" s="32">
        <f t="shared" si="2"/>
        <v>97</v>
      </c>
      <c r="P33" s="43">
        <f t="shared" si="0"/>
        <v>971.7151515151515</v>
      </c>
      <c r="S33" s="43"/>
    </row>
    <row r="34" spans="1:19" s="2" customFormat="1" ht="15.75" customHeight="1">
      <c r="A34" s="20">
        <v>2563</v>
      </c>
      <c r="B34" s="24">
        <v>27.9</v>
      </c>
      <c r="C34" s="24">
        <v>42.6</v>
      </c>
      <c r="D34" s="24">
        <v>80.4</v>
      </c>
      <c r="E34" s="24">
        <v>116.2</v>
      </c>
      <c r="F34" s="24">
        <v>124.5</v>
      </c>
      <c r="G34" s="24">
        <v>161.3</v>
      </c>
      <c r="H34" s="24">
        <v>95.8</v>
      </c>
      <c r="I34" s="24">
        <v>28.8</v>
      </c>
      <c r="J34" s="24">
        <v>0</v>
      </c>
      <c r="K34" s="24">
        <v>0</v>
      </c>
      <c r="L34" s="24">
        <v>6</v>
      </c>
      <c r="M34" s="24">
        <v>3.6</v>
      </c>
      <c r="N34" s="30">
        <f t="shared" si="1"/>
        <v>687.1</v>
      </c>
      <c r="O34" s="32">
        <f t="shared" si="2"/>
        <v>107</v>
      </c>
      <c r="P34" s="43">
        <f t="shared" si="0"/>
        <v>971.7151515151515</v>
      </c>
      <c r="S34" s="43"/>
    </row>
    <row r="35" spans="1:19" s="2" customFormat="1" ht="15.75" customHeight="1">
      <c r="A35" s="80">
        <v>2564</v>
      </c>
      <c r="B35" s="81">
        <v>166.40000000000003</v>
      </c>
      <c r="C35" s="81">
        <v>68.6</v>
      </c>
      <c r="D35" s="81">
        <v>32.7</v>
      </c>
      <c r="E35" s="81">
        <v>257.59999999999997</v>
      </c>
      <c r="F35" s="81">
        <v>77.39999999999999</v>
      </c>
      <c r="G35" s="81">
        <v>299.50000000000006</v>
      </c>
      <c r="H35" s="81">
        <v>87.3</v>
      </c>
      <c r="I35" s="81">
        <v>5.6</v>
      </c>
      <c r="J35" s="81">
        <v>0</v>
      </c>
      <c r="K35" s="81">
        <v>22.7</v>
      </c>
      <c r="L35" s="81">
        <v>9.600000000000001</v>
      </c>
      <c r="M35" s="81">
        <v>45.800000000000004</v>
      </c>
      <c r="N35" s="82">
        <f t="shared" si="1"/>
        <v>1073.2</v>
      </c>
      <c r="O35" s="83">
        <f t="shared" si="2"/>
        <v>142</v>
      </c>
      <c r="P35" s="43">
        <f t="shared" si="0"/>
        <v>971.7151515151515</v>
      </c>
      <c r="S35" s="43"/>
    </row>
    <row r="36" spans="1:19" s="2" customFormat="1" ht="15.75" customHeight="1">
      <c r="A36" s="20">
        <v>2565</v>
      </c>
      <c r="B36" s="24">
        <v>53.2</v>
      </c>
      <c r="C36" s="24">
        <v>221.7</v>
      </c>
      <c r="D36" s="24">
        <v>35.599999999999994</v>
      </c>
      <c r="E36" s="24">
        <v>116.80000000000001</v>
      </c>
      <c r="F36" s="24">
        <v>153.3</v>
      </c>
      <c r="G36" s="24">
        <v>324.79999999999995</v>
      </c>
      <c r="H36" s="24">
        <v>120.19999999999999</v>
      </c>
      <c r="I36" s="24">
        <v>21.9</v>
      </c>
      <c r="J36" s="24">
        <v>7</v>
      </c>
      <c r="K36" s="24">
        <v>0</v>
      </c>
      <c r="L36" s="24">
        <v>4.1</v>
      </c>
      <c r="M36" s="24">
        <v>2.1</v>
      </c>
      <c r="N36" s="30">
        <f>SUM(B36:M36)</f>
        <v>1060.6999999999998</v>
      </c>
      <c r="O36" s="32">
        <f>N72</f>
        <v>130</v>
      </c>
      <c r="P36" s="43">
        <f t="shared" si="0"/>
        <v>971.7151515151515</v>
      </c>
      <c r="S36" s="43"/>
    </row>
    <row r="37" spans="1:19" s="2" customFormat="1" ht="15.75" customHeight="1">
      <c r="A37" s="84">
        <v>2566</v>
      </c>
      <c r="B37" s="85">
        <v>33.7</v>
      </c>
      <c r="C37" s="85">
        <v>103.1</v>
      </c>
      <c r="D37" s="85">
        <v>53.400000000000006</v>
      </c>
      <c r="E37" s="85">
        <v>125.70000000000002</v>
      </c>
      <c r="F37" s="85">
        <v>82.5</v>
      </c>
      <c r="G37" s="85">
        <v>404</v>
      </c>
      <c r="H37" s="85">
        <v>187.00000000000003</v>
      </c>
      <c r="I37" s="85">
        <v>12.399999999999999</v>
      </c>
      <c r="J37" s="85"/>
      <c r="K37" s="85"/>
      <c r="L37" s="85"/>
      <c r="M37" s="85"/>
      <c r="N37" s="86">
        <f>SUM(B37:M37)</f>
        <v>1001.8000000000001</v>
      </c>
      <c r="O37" s="87">
        <f>N73</f>
        <v>118</v>
      </c>
      <c r="P37" s="43"/>
      <c r="S37" s="43"/>
    </row>
    <row r="38" spans="1:19" s="2" customFormat="1" ht="15.75" customHeight="1">
      <c r="A38" s="20">
        <v>2567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0"/>
      <c r="O38" s="32"/>
      <c r="P38" s="43"/>
      <c r="S38" s="43"/>
    </row>
    <row r="39" spans="1:19" s="2" customFormat="1" ht="15.75" customHeight="1">
      <c r="A39" s="20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0"/>
      <c r="O39" s="32"/>
      <c r="P39" s="43"/>
      <c r="S39" s="43"/>
    </row>
    <row r="40" spans="1:19" s="2" customFormat="1" ht="15.75" customHeight="1">
      <c r="A40" s="20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/>
      <c r="O40" s="32"/>
      <c r="P40" s="43"/>
      <c r="S40" s="43"/>
    </row>
    <row r="41" spans="1:19" s="2" customFormat="1" ht="15.75" customHeight="1">
      <c r="A41" s="20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0"/>
      <c r="O41" s="32"/>
      <c r="P41" s="43"/>
      <c r="S41" s="43"/>
    </row>
    <row r="42" spans="1:19" s="2" customFormat="1" ht="15.75" customHeight="1">
      <c r="A42" s="20">
        <v>2571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0"/>
      <c r="O42" s="32"/>
      <c r="P42" s="43"/>
      <c r="S42" s="43"/>
    </row>
    <row r="43" spans="1:19" s="2" customFormat="1" ht="15.75" customHeight="1">
      <c r="A43" s="20">
        <v>2572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0"/>
      <c r="O43" s="32"/>
      <c r="P43" s="43"/>
      <c r="S43" s="43"/>
    </row>
    <row r="44" spans="1:19" s="2" customFormat="1" ht="15.75" customHeight="1">
      <c r="A44" s="20">
        <v>2573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0"/>
      <c r="O44" s="32"/>
      <c r="P44" s="43"/>
      <c r="S44" s="43"/>
    </row>
    <row r="45" spans="1:19" s="2" customFormat="1" ht="15.75" customHeight="1">
      <c r="A45" s="20">
        <v>2574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/>
      <c r="O45" s="32"/>
      <c r="P45" s="43"/>
      <c r="S45" s="43"/>
    </row>
    <row r="46" spans="1:19" s="2" customFormat="1" ht="15.75" customHeight="1">
      <c r="A46" s="20">
        <v>2575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0"/>
      <c r="O46" s="32"/>
      <c r="P46" s="43"/>
      <c r="S46" s="43"/>
    </row>
    <row r="47" spans="1:19" s="2" customFormat="1" ht="15.75" customHeight="1">
      <c r="A47" s="20">
        <v>2576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0"/>
      <c r="O47" s="32"/>
      <c r="P47" s="43"/>
      <c r="S47" s="43"/>
    </row>
    <row r="48" spans="1:19" s="2" customFormat="1" ht="15.75" customHeight="1">
      <c r="A48" s="20">
        <v>2577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0"/>
      <c r="O48" s="32"/>
      <c r="P48" s="43"/>
      <c r="S48" s="43"/>
    </row>
    <row r="49" spans="1:19" s="2" customFormat="1" ht="15.75" customHeight="1">
      <c r="A49" s="20">
        <v>2578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0"/>
      <c r="O49" s="32"/>
      <c r="P49" s="43"/>
      <c r="S49" s="43"/>
    </row>
    <row r="50" spans="1:19" s="2" customFormat="1" ht="15.75" customHeight="1">
      <c r="A50" s="20">
        <v>2579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30"/>
      <c r="O50" s="32"/>
      <c r="P50" s="43"/>
      <c r="S50" s="43"/>
    </row>
    <row r="51" spans="1:19" s="2" customFormat="1" ht="15.75" customHeight="1">
      <c r="A51" s="20">
        <v>2580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0"/>
      <c r="O51" s="32"/>
      <c r="P51" s="43"/>
      <c r="S51" s="43"/>
    </row>
    <row r="52" spans="1:19" s="2" customFormat="1" ht="15.75" customHeight="1">
      <c r="A52" s="20">
        <v>2581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0"/>
      <c r="O52" s="32"/>
      <c r="P52" s="43"/>
      <c r="S52" s="43"/>
    </row>
    <row r="53" spans="1:19" s="2" customFormat="1" ht="15.75" customHeight="1">
      <c r="A53" s="20">
        <v>2582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0"/>
      <c r="O53" s="32"/>
      <c r="P53" s="43"/>
      <c r="S53" s="43"/>
    </row>
    <row r="54" spans="1:19" s="2" customFormat="1" ht="15.75" customHeight="1">
      <c r="A54" s="20">
        <v>2583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0"/>
      <c r="O54" s="32"/>
      <c r="P54" s="43"/>
      <c r="S54" s="43"/>
    </row>
    <row r="55" spans="1:15" s="2" customFormat="1" ht="15.75" customHeight="1">
      <c r="A55" s="26" t="s">
        <v>17</v>
      </c>
      <c r="B55" s="28">
        <f>MAX(B4:B36)</f>
        <v>176</v>
      </c>
      <c r="C55" s="28">
        <f aca="true" t="shared" si="3" ref="C55:M55">MAX(C4:C36)</f>
        <v>291.9</v>
      </c>
      <c r="D55" s="28">
        <f t="shared" si="3"/>
        <v>281.5</v>
      </c>
      <c r="E55" s="28">
        <f t="shared" si="3"/>
        <v>257.59999999999997</v>
      </c>
      <c r="F55" s="28">
        <f t="shared" si="3"/>
        <v>280</v>
      </c>
      <c r="G55" s="28">
        <f t="shared" si="3"/>
        <v>355.3</v>
      </c>
      <c r="H55" s="28">
        <f t="shared" si="3"/>
        <v>269</v>
      </c>
      <c r="I55" s="28">
        <f t="shared" si="3"/>
        <v>155.5</v>
      </c>
      <c r="J55" s="28">
        <f t="shared" si="3"/>
        <v>101.7</v>
      </c>
      <c r="K55" s="28">
        <f t="shared" si="3"/>
        <v>94.10000000000001</v>
      </c>
      <c r="L55" s="28">
        <f t="shared" si="3"/>
        <v>66</v>
      </c>
      <c r="M55" s="28">
        <f t="shared" si="3"/>
        <v>187.1</v>
      </c>
      <c r="N55" s="28">
        <f>MAX(N4:N36)</f>
        <v>1375.3</v>
      </c>
      <c r="O55" s="74">
        <f>MAX(O4:O36)</f>
        <v>173</v>
      </c>
    </row>
    <row r="56" spans="1:15" s="2" customFormat="1" ht="15.75" customHeight="1">
      <c r="A56" s="44" t="s">
        <v>20</v>
      </c>
      <c r="B56" s="29">
        <f>AVERAGE(B4:B36)</f>
        <v>63.86060606060607</v>
      </c>
      <c r="C56" s="29">
        <f aca="true" t="shared" si="4" ref="C56:M56">AVERAGE(C4:C36)</f>
        <v>150.60909090909095</v>
      </c>
      <c r="D56" s="29">
        <f t="shared" si="4"/>
        <v>103.02121212121213</v>
      </c>
      <c r="E56" s="29">
        <f t="shared" si="4"/>
        <v>113.91515151515152</v>
      </c>
      <c r="F56" s="29">
        <f t="shared" si="4"/>
        <v>137.53636363636363</v>
      </c>
      <c r="G56" s="29">
        <f t="shared" si="4"/>
        <v>192.18181818181822</v>
      </c>
      <c r="H56" s="29">
        <f t="shared" si="4"/>
        <v>121.41818181818182</v>
      </c>
      <c r="I56" s="29">
        <f t="shared" si="4"/>
        <v>31.08484848484849</v>
      </c>
      <c r="J56" s="29">
        <f t="shared" si="4"/>
        <v>11.142424242424243</v>
      </c>
      <c r="K56" s="29">
        <f t="shared" si="4"/>
        <v>12.475757575757576</v>
      </c>
      <c r="L56" s="29">
        <f t="shared" si="4"/>
        <v>6.18181818181818</v>
      </c>
      <c r="M56" s="29">
        <f t="shared" si="4"/>
        <v>28.28787878787879</v>
      </c>
      <c r="N56" s="29">
        <f>SUM(B56:M56)</f>
        <v>971.7151515151515</v>
      </c>
      <c r="O56" s="75">
        <f>AVERAGE(O4:O36)</f>
        <v>121.63636363636364</v>
      </c>
    </row>
    <row r="57" spans="1:15" s="2" customFormat="1" ht="15.75" customHeight="1">
      <c r="A57" s="27" t="s">
        <v>18</v>
      </c>
      <c r="B57" s="56">
        <f>MIN(B4:B36)</f>
        <v>0</v>
      </c>
      <c r="C57" s="56">
        <f aca="true" t="shared" si="5" ref="C57:M57">MIN(C4:C36)</f>
        <v>28.6</v>
      </c>
      <c r="D57" s="56">
        <f t="shared" si="5"/>
        <v>32.7</v>
      </c>
      <c r="E57" s="56">
        <f t="shared" si="5"/>
        <v>34.1</v>
      </c>
      <c r="F57" s="56">
        <f t="shared" si="5"/>
        <v>37.3</v>
      </c>
      <c r="G57" s="56">
        <f t="shared" si="5"/>
        <v>57.6</v>
      </c>
      <c r="H57" s="56">
        <f t="shared" si="5"/>
        <v>27.2</v>
      </c>
      <c r="I57" s="56">
        <f t="shared" si="5"/>
        <v>0</v>
      </c>
      <c r="J57" s="56">
        <f t="shared" si="5"/>
        <v>0</v>
      </c>
      <c r="K57" s="56">
        <f t="shared" si="5"/>
        <v>0</v>
      </c>
      <c r="L57" s="56">
        <f t="shared" si="5"/>
        <v>0</v>
      </c>
      <c r="M57" s="56">
        <f t="shared" si="5"/>
        <v>0</v>
      </c>
      <c r="N57" s="56">
        <f>MIN(N4:N36)</f>
        <v>646.3</v>
      </c>
      <c r="O57" s="76">
        <f>MIN(O4:O36)</f>
        <v>81</v>
      </c>
    </row>
    <row r="58" spans="1:15" s="2" customFormat="1" ht="1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2"/>
      <c r="O58" s="9"/>
    </row>
    <row r="59" spans="1:15" s="2" customFormat="1" ht="23.25" customHeight="1">
      <c r="A59" s="9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2"/>
      <c r="O59" s="9"/>
    </row>
    <row r="60" spans="1:15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17.25" customHeight="1">
      <c r="A61" s="4" t="s">
        <v>1</v>
      </c>
    </row>
    <row r="62" ht="17.25" customHeight="1"/>
    <row r="63" ht="17.25" customHeight="1"/>
    <row r="64" spans="1:14" ht="17.25" customHeight="1">
      <c r="A64" s="98" t="s">
        <v>21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ht="17.25" customHeight="1">
      <c r="A65" s="58" t="s">
        <v>22</v>
      </c>
      <c r="B65" s="59" t="s">
        <v>3</v>
      </c>
      <c r="C65" s="59" t="s">
        <v>4</v>
      </c>
      <c r="D65" s="59" t="s">
        <v>5</v>
      </c>
      <c r="E65" s="59" t="s">
        <v>6</v>
      </c>
      <c r="F65" s="59" t="s">
        <v>7</v>
      </c>
      <c r="G65" s="59" t="s">
        <v>8</v>
      </c>
      <c r="H65" s="59" t="s">
        <v>9</v>
      </c>
      <c r="I65" s="59" t="s">
        <v>10</v>
      </c>
      <c r="J65" s="59" t="s">
        <v>11</v>
      </c>
      <c r="K65" s="59" t="s">
        <v>12</v>
      </c>
      <c r="L65" s="59" t="s">
        <v>13</v>
      </c>
      <c r="M65" s="59" t="s">
        <v>14</v>
      </c>
      <c r="N65" s="60" t="s">
        <v>15</v>
      </c>
    </row>
    <row r="66" spans="1:14" ht="17.25" customHeight="1">
      <c r="A66" s="68">
        <v>2559</v>
      </c>
      <c r="B66" s="69">
        <v>2</v>
      </c>
      <c r="C66" s="69">
        <v>6</v>
      </c>
      <c r="D66" s="69">
        <v>21</v>
      </c>
      <c r="E66" s="69">
        <v>19</v>
      </c>
      <c r="F66" s="69">
        <v>17</v>
      </c>
      <c r="G66" s="69">
        <v>18</v>
      </c>
      <c r="H66" s="69">
        <v>13</v>
      </c>
      <c r="I66" s="69">
        <v>7</v>
      </c>
      <c r="J66" s="69">
        <v>0</v>
      </c>
      <c r="K66" s="69">
        <v>5</v>
      </c>
      <c r="L66" s="69">
        <v>0</v>
      </c>
      <c r="M66" s="69">
        <v>0</v>
      </c>
      <c r="N66" s="70">
        <f aca="true" t="shared" si="6" ref="N66:N71">SUM(B66:M66)</f>
        <v>108</v>
      </c>
    </row>
    <row r="67" spans="1:16" ht="17.25" customHeight="1">
      <c r="A67" s="68">
        <v>2560</v>
      </c>
      <c r="B67" s="69">
        <v>7</v>
      </c>
      <c r="C67" s="69">
        <v>15</v>
      </c>
      <c r="D67" s="69">
        <v>17</v>
      </c>
      <c r="E67" s="69">
        <v>22</v>
      </c>
      <c r="F67" s="69">
        <v>20</v>
      </c>
      <c r="G67" s="69">
        <v>10</v>
      </c>
      <c r="H67" s="69">
        <v>17</v>
      </c>
      <c r="I67" s="69">
        <v>4</v>
      </c>
      <c r="J67" s="69">
        <v>1</v>
      </c>
      <c r="K67" s="69">
        <v>0</v>
      </c>
      <c r="L67" s="69">
        <v>0</v>
      </c>
      <c r="M67" s="69">
        <v>2</v>
      </c>
      <c r="N67" s="70">
        <f t="shared" si="6"/>
        <v>115</v>
      </c>
      <c r="P67" s="61" t="s">
        <v>23</v>
      </c>
    </row>
    <row r="68" spans="1:14" ht="19.5">
      <c r="A68" s="71">
        <v>2561</v>
      </c>
      <c r="B68" s="72">
        <v>8</v>
      </c>
      <c r="C68" s="72">
        <v>15</v>
      </c>
      <c r="D68" s="72">
        <v>20</v>
      </c>
      <c r="E68" s="72">
        <v>18</v>
      </c>
      <c r="F68" s="72">
        <v>19</v>
      </c>
      <c r="G68" s="72">
        <v>14</v>
      </c>
      <c r="H68" s="72">
        <v>13</v>
      </c>
      <c r="I68" s="72">
        <v>7</v>
      </c>
      <c r="J68" s="72">
        <v>4</v>
      </c>
      <c r="K68" s="72">
        <v>2</v>
      </c>
      <c r="L68" s="72">
        <v>0</v>
      </c>
      <c r="M68" s="72">
        <v>0</v>
      </c>
      <c r="N68" s="73">
        <f t="shared" si="6"/>
        <v>120</v>
      </c>
    </row>
    <row r="69" spans="1:14" ht="19.5">
      <c r="A69" s="71">
        <v>2562</v>
      </c>
      <c r="B69" s="72">
        <v>2</v>
      </c>
      <c r="C69" s="72">
        <v>15</v>
      </c>
      <c r="D69" s="72">
        <v>18</v>
      </c>
      <c r="E69" s="72">
        <v>19</v>
      </c>
      <c r="F69" s="72">
        <v>22</v>
      </c>
      <c r="G69" s="72">
        <v>11</v>
      </c>
      <c r="H69" s="72">
        <v>8</v>
      </c>
      <c r="I69" s="72">
        <v>1</v>
      </c>
      <c r="J69" s="72">
        <v>0</v>
      </c>
      <c r="K69" s="72">
        <v>0</v>
      </c>
      <c r="L69" s="72">
        <v>0</v>
      </c>
      <c r="M69" s="72">
        <v>1</v>
      </c>
      <c r="N69" s="73">
        <f t="shared" si="6"/>
        <v>97</v>
      </c>
    </row>
    <row r="70" spans="1:14" ht="19.5">
      <c r="A70" s="71">
        <v>2563</v>
      </c>
      <c r="B70" s="72">
        <v>6</v>
      </c>
      <c r="C70" s="72">
        <v>13</v>
      </c>
      <c r="D70" s="72">
        <v>12</v>
      </c>
      <c r="E70" s="72">
        <v>11</v>
      </c>
      <c r="F70" s="72">
        <v>21</v>
      </c>
      <c r="G70" s="72">
        <v>21</v>
      </c>
      <c r="H70" s="72">
        <v>16</v>
      </c>
      <c r="I70" s="72">
        <v>4</v>
      </c>
      <c r="J70" s="72">
        <v>0</v>
      </c>
      <c r="K70" s="72">
        <v>0</v>
      </c>
      <c r="L70" s="72">
        <v>1</v>
      </c>
      <c r="M70" s="72">
        <v>2</v>
      </c>
      <c r="N70" s="73">
        <f t="shared" si="6"/>
        <v>107</v>
      </c>
    </row>
    <row r="71" spans="1:14" ht="19.5">
      <c r="A71" s="77">
        <v>2564</v>
      </c>
      <c r="B71" s="78">
        <v>18</v>
      </c>
      <c r="C71" s="78">
        <v>12</v>
      </c>
      <c r="D71" s="78">
        <v>12</v>
      </c>
      <c r="E71" s="78">
        <v>26</v>
      </c>
      <c r="F71" s="78">
        <v>21</v>
      </c>
      <c r="G71" s="78">
        <v>24</v>
      </c>
      <c r="H71" s="78">
        <v>13</v>
      </c>
      <c r="I71" s="78">
        <v>3</v>
      </c>
      <c r="J71" s="78">
        <v>0</v>
      </c>
      <c r="K71" s="78">
        <v>3</v>
      </c>
      <c r="L71" s="78">
        <v>2</v>
      </c>
      <c r="M71" s="78">
        <v>8</v>
      </c>
      <c r="N71" s="79">
        <f t="shared" si="6"/>
        <v>142</v>
      </c>
    </row>
    <row r="72" spans="1:14" ht="19.5">
      <c r="A72" s="65">
        <v>2565</v>
      </c>
      <c r="B72" s="63">
        <v>8</v>
      </c>
      <c r="C72" s="63">
        <v>16</v>
      </c>
      <c r="D72" s="63">
        <v>10</v>
      </c>
      <c r="E72" s="63">
        <v>23</v>
      </c>
      <c r="F72" s="63">
        <v>23</v>
      </c>
      <c r="G72" s="63">
        <v>25</v>
      </c>
      <c r="H72" s="63">
        <v>12</v>
      </c>
      <c r="I72" s="63">
        <v>8</v>
      </c>
      <c r="J72" s="63">
        <v>1</v>
      </c>
      <c r="K72" s="63">
        <v>0</v>
      </c>
      <c r="L72" s="63">
        <v>2</v>
      </c>
      <c r="M72" s="63">
        <v>2</v>
      </c>
      <c r="N72" s="64">
        <f>SUM(B72:M72)</f>
        <v>130</v>
      </c>
    </row>
    <row r="73" spans="1:14" ht="19.5">
      <c r="A73" s="65">
        <v>2566</v>
      </c>
      <c r="B73" s="63">
        <v>4</v>
      </c>
      <c r="C73" s="63">
        <v>12</v>
      </c>
      <c r="D73" s="63">
        <v>13</v>
      </c>
      <c r="E73" s="63">
        <v>18</v>
      </c>
      <c r="F73" s="63">
        <v>15</v>
      </c>
      <c r="G73" s="63">
        <v>26</v>
      </c>
      <c r="H73" s="63">
        <v>25</v>
      </c>
      <c r="I73" s="63">
        <v>5</v>
      </c>
      <c r="J73" s="63"/>
      <c r="K73" s="63"/>
      <c r="L73" s="63"/>
      <c r="M73" s="63"/>
      <c r="N73" s="64">
        <f>SUM(B73:M73)</f>
        <v>118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33">
      <selection activeCell="B55" sqref="B55:O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36">
        <v>2533</v>
      </c>
      <c r="B18" s="47">
        <v>0</v>
      </c>
      <c r="C18" s="47">
        <v>214.9</v>
      </c>
      <c r="D18" s="47">
        <v>48.5</v>
      </c>
      <c r="E18" s="47">
        <v>82.9</v>
      </c>
      <c r="F18" s="47">
        <v>149.8</v>
      </c>
      <c r="G18" s="47">
        <v>157.9</v>
      </c>
      <c r="H18" s="47">
        <v>197.7</v>
      </c>
      <c r="I18" s="47">
        <v>48.3</v>
      </c>
      <c r="J18" s="47">
        <v>0</v>
      </c>
      <c r="K18" s="47">
        <v>0</v>
      </c>
      <c r="L18" s="47">
        <v>0</v>
      </c>
      <c r="M18" s="47">
        <v>36.5</v>
      </c>
      <c r="N18" s="47">
        <v>936.5</v>
      </c>
      <c r="O18" s="36">
        <v>81</v>
      </c>
      <c r="R18" s="42">
        <f>$N$56</f>
        <v>971.7151515151515</v>
      </c>
    </row>
    <row r="19" spans="1:18" ht="12" customHeight="1">
      <c r="A19" s="36">
        <v>2534</v>
      </c>
      <c r="B19" s="47">
        <v>107.6</v>
      </c>
      <c r="C19" s="47">
        <v>44.6</v>
      </c>
      <c r="D19" s="47">
        <v>142.1</v>
      </c>
      <c r="E19" s="47">
        <v>83.6</v>
      </c>
      <c r="F19" s="47">
        <v>234.8</v>
      </c>
      <c r="G19" s="47">
        <v>245.2</v>
      </c>
      <c r="H19" s="47">
        <v>49.3</v>
      </c>
      <c r="I19" s="47">
        <v>10.7</v>
      </c>
      <c r="J19" s="47">
        <v>30.7</v>
      </c>
      <c r="K19" s="47">
        <v>0</v>
      </c>
      <c r="L19" s="47">
        <v>28.5</v>
      </c>
      <c r="M19" s="47">
        <v>0</v>
      </c>
      <c r="N19" s="47">
        <v>977.1</v>
      </c>
      <c r="O19" s="36">
        <v>125</v>
      </c>
      <c r="R19" s="42">
        <f aca="true" t="shared" si="0" ref="R19:R50">$N$56</f>
        <v>971.7151515151515</v>
      </c>
    </row>
    <row r="20" spans="1:18" ht="12" customHeight="1">
      <c r="A20" s="36">
        <v>2535</v>
      </c>
      <c r="B20" s="47">
        <v>9</v>
      </c>
      <c r="C20" s="47">
        <v>81.3</v>
      </c>
      <c r="D20" s="47">
        <v>72.8</v>
      </c>
      <c r="E20" s="47">
        <v>142.6</v>
      </c>
      <c r="F20" s="47">
        <v>83.5</v>
      </c>
      <c r="G20" s="47">
        <v>261.6</v>
      </c>
      <c r="H20" s="47">
        <v>207.6</v>
      </c>
      <c r="I20" s="47">
        <v>10.1</v>
      </c>
      <c r="J20" s="47">
        <v>101.7</v>
      </c>
      <c r="K20" s="47">
        <v>0</v>
      </c>
      <c r="L20" s="47">
        <v>0</v>
      </c>
      <c r="M20" s="47">
        <v>9.9</v>
      </c>
      <c r="N20" s="47">
        <v>980.1</v>
      </c>
      <c r="O20" s="36">
        <v>124</v>
      </c>
      <c r="R20" s="42">
        <f t="shared" si="0"/>
        <v>971.7151515151515</v>
      </c>
    </row>
    <row r="21" spans="1:18" ht="12" customHeight="1">
      <c r="A21" s="36">
        <v>2536</v>
      </c>
      <c r="B21" s="47">
        <v>17.5</v>
      </c>
      <c r="C21" s="47">
        <v>219.5</v>
      </c>
      <c r="D21" s="47">
        <v>40.8</v>
      </c>
      <c r="E21" s="47">
        <v>54.2</v>
      </c>
      <c r="F21" s="47">
        <v>77.7</v>
      </c>
      <c r="G21" s="47">
        <v>355.3</v>
      </c>
      <c r="H21" s="47">
        <v>66.5</v>
      </c>
      <c r="I21" s="47">
        <v>0</v>
      </c>
      <c r="J21" s="47">
        <v>0</v>
      </c>
      <c r="K21" s="47">
        <v>0</v>
      </c>
      <c r="L21" s="47">
        <v>0</v>
      </c>
      <c r="M21" s="47">
        <v>88.3</v>
      </c>
      <c r="N21" s="47">
        <v>919.8</v>
      </c>
      <c r="O21" s="36">
        <v>112</v>
      </c>
      <c r="R21" s="42">
        <f t="shared" si="0"/>
        <v>971.7151515151515</v>
      </c>
    </row>
    <row r="22" spans="1:18" ht="12" customHeight="1">
      <c r="A22" s="36">
        <v>2537</v>
      </c>
      <c r="B22" s="47">
        <v>117.6</v>
      </c>
      <c r="C22" s="47">
        <v>202.2</v>
      </c>
      <c r="D22" s="47">
        <v>115.1</v>
      </c>
      <c r="E22" s="47">
        <v>139.8</v>
      </c>
      <c r="F22" s="47">
        <v>225.6</v>
      </c>
      <c r="G22" s="47">
        <v>172.3</v>
      </c>
      <c r="H22" s="47">
        <v>70.8</v>
      </c>
      <c r="I22" s="47">
        <v>2.1</v>
      </c>
      <c r="J22" s="47">
        <v>0</v>
      </c>
      <c r="K22" s="47">
        <v>0</v>
      </c>
      <c r="L22" s="47">
        <v>0</v>
      </c>
      <c r="M22" s="47">
        <v>34.7</v>
      </c>
      <c r="N22" s="47">
        <v>1080.2</v>
      </c>
      <c r="O22" s="36">
        <v>124</v>
      </c>
      <c r="R22" s="42">
        <f t="shared" si="0"/>
        <v>971.7151515151515</v>
      </c>
    </row>
    <row r="23" spans="1:18" ht="12" customHeight="1">
      <c r="A23" s="36">
        <v>2538</v>
      </c>
      <c r="B23" s="47">
        <v>25</v>
      </c>
      <c r="C23" s="47">
        <v>199.7</v>
      </c>
      <c r="D23" s="47">
        <v>67.8</v>
      </c>
      <c r="E23" s="47">
        <v>208.5</v>
      </c>
      <c r="F23" s="47">
        <v>134.4</v>
      </c>
      <c r="G23" s="47">
        <v>170.5</v>
      </c>
      <c r="H23" s="47">
        <v>94.6</v>
      </c>
      <c r="I23" s="47">
        <v>52.8</v>
      </c>
      <c r="J23" s="47">
        <v>0</v>
      </c>
      <c r="K23" s="47">
        <v>0</v>
      </c>
      <c r="L23" s="47">
        <v>66</v>
      </c>
      <c r="M23" s="47">
        <v>56.6</v>
      </c>
      <c r="N23" s="47">
        <v>1075.9</v>
      </c>
      <c r="O23" s="36">
        <v>123</v>
      </c>
      <c r="R23" s="42">
        <f t="shared" si="0"/>
        <v>971.7151515151515</v>
      </c>
    </row>
    <row r="24" spans="1:18" ht="12" customHeight="1">
      <c r="A24" s="36">
        <v>2539</v>
      </c>
      <c r="B24" s="47">
        <v>108.1</v>
      </c>
      <c r="C24" s="47">
        <v>128</v>
      </c>
      <c r="D24" s="47">
        <v>144.6</v>
      </c>
      <c r="E24" s="47">
        <v>64.8</v>
      </c>
      <c r="F24" s="47">
        <v>202.7</v>
      </c>
      <c r="G24" s="47">
        <v>286.7</v>
      </c>
      <c r="H24" s="47">
        <v>76.4</v>
      </c>
      <c r="I24" s="47">
        <v>55.8</v>
      </c>
      <c r="J24" s="47">
        <v>0</v>
      </c>
      <c r="K24" s="47">
        <v>0</v>
      </c>
      <c r="L24" s="47">
        <v>0</v>
      </c>
      <c r="M24" s="47">
        <v>1.5</v>
      </c>
      <c r="N24" s="47">
        <v>1068.6</v>
      </c>
      <c r="O24" s="36">
        <v>122</v>
      </c>
      <c r="R24" s="42">
        <f t="shared" si="0"/>
        <v>971.7151515151515</v>
      </c>
    </row>
    <row r="25" spans="1:18" ht="12" customHeight="1">
      <c r="A25" s="36">
        <v>2540</v>
      </c>
      <c r="B25" s="47">
        <v>52.8</v>
      </c>
      <c r="C25" s="47">
        <v>88.6</v>
      </c>
      <c r="D25" s="47">
        <v>47.9</v>
      </c>
      <c r="E25" s="47">
        <v>137.3</v>
      </c>
      <c r="F25" s="47">
        <v>181.3</v>
      </c>
      <c r="G25" s="47">
        <v>164.3</v>
      </c>
      <c r="H25" s="47">
        <v>79.3</v>
      </c>
      <c r="I25" s="47">
        <v>9.7</v>
      </c>
      <c r="J25" s="47">
        <v>0</v>
      </c>
      <c r="K25" s="47">
        <v>0</v>
      </c>
      <c r="L25" s="47">
        <v>0</v>
      </c>
      <c r="M25" s="47">
        <v>0</v>
      </c>
      <c r="N25" s="47">
        <v>761.2</v>
      </c>
      <c r="O25" s="36">
        <v>125</v>
      </c>
      <c r="R25" s="42">
        <f t="shared" si="0"/>
        <v>971.7151515151515</v>
      </c>
    </row>
    <row r="26" spans="1:18" ht="12" customHeight="1">
      <c r="A26" s="36">
        <v>2541</v>
      </c>
      <c r="B26" s="47">
        <v>0</v>
      </c>
      <c r="C26" s="47">
        <v>154.2</v>
      </c>
      <c r="D26" s="47">
        <v>40.3</v>
      </c>
      <c r="E26" s="47">
        <v>60.6</v>
      </c>
      <c r="F26" s="47">
        <v>120.7</v>
      </c>
      <c r="G26" s="47">
        <v>118</v>
      </c>
      <c r="H26" s="47">
        <v>54.8</v>
      </c>
      <c r="I26" s="47">
        <v>26.4</v>
      </c>
      <c r="J26" s="47">
        <v>0</v>
      </c>
      <c r="K26" s="47">
        <v>25.8</v>
      </c>
      <c r="L26" s="47">
        <v>25</v>
      </c>
      <c r="M26" s="47">
        <v>20.5</v>
      </c>
      <c r="N26" s="47">
        <v>646.3</v>
      </c>
      <c r="O26" s="36">
        <v>94</v>
      </c>
      <c r="R26" s="42">
        <f t="shared" si="0"/>
        <v>971.7151515151515</v>
      </c>
    </row>
    <row r="27" spans="1:18" ht="12" customHeight="1">
      <c r="A27" s="36">
        <v>2542</v>
      </c>
      <c r="B27" s="47">
        <v>135.5</v>
      </c>
      <c r="C27" s="47">
        <v>240</v>
      </c>
      <c r="D27" s="47">
        <v>97.1</v>
      </c>
      <c r="E27" s="47">
        <v>73.6</v>
      </c>
      <c r="F27" s="47">
        <v>223.8</v>
      </c>
      <c r="G27" s="47">
        <v>193.6</v>
      </c>
      <c r="H27" s="47">
        <v>208.3</v>
      </c>
      <c r="I27" s="47">
        <v>44.8</v>
      </c>
      <c r="J27" s="47">
        <v>10.5</v>
      </c>
      <c r="K27" s="47">
        <v>0</v>
      </c>
      <c r="L27" s="47">
        <v>42.7</v>
      </c>
      <c r="M27" s="47">
        <v>50</v>
      </c>
      <c r="N27" s="47">
        <v>1319.9</v>
      </c>
      <c r="O27" s="36">
        <v>170</v>
      </c>
      <c r="R27" s="42">
        <f t="shared" si="0"/>
        <v>971.7151515151515</v>
      </c>
    </row>
    <row r="28" spans="1:18" ht="12" customHeight="1">
      <c r="A28" s="36">
        <v>2543</v>
      </c>
      <c r="B28" s="47">
        <v>176</v>
      </c>
      <c r="C28" s="47">
        <v>211.7</v>
      </c>
      <c r="D28" s="47">
        <v>157.4</v>
      </c>
      <c r="E28" s="47">
        <v>68.2</v>
      </c>
      <c r="F28" s="47">
        <v>134.1</v>
      </c>
      <c r="G28" s="47">
        <v>134.2</v>
      </c>
      <c r="H28" s="47">
        <v>163.2</v>
      </c>
      <c r="I28" s="47">
        <v>3.8</v>
      </c>
      <c r="J28" s="47">
        <v>28.4</v>
      </c>
      <c r="K28" s="47">
        <v>0</v>
      </c>
      <c r="L28" s="47">
        <v>0</v>
      </c>
      <c r="M28" s="47">
        <v>111.4</v>
      </c>
      <c r="N28" s="47">
        <v>1188.4</v>
      </c>
      <c r="O28" s="36">
        <v>154</v>
      </c>
      <c r="R28" s="42">
        <f t="shared" si="0"/>
        <v>971.7151515151515</v>
      </c>
    </row>
    <row r="29" spans="1:18" ht="12" customHeight="1">
      <c r="A29" s="36">
        <v>2544</v>
      </c>
      <c r="B29" s="47">
        <v>0</v>
      </c>
      <c r="C29" s="47">
        <v>170.4</v>
      </c>
      <c r="D29" s="47">
        <v>60.9</v>
      </c>
      <c r="E29" s="47">
        <v>125.4</v>
      </c>
      <c r="F29" s="47">
        <v>108.5</v>
      </c>
      <c r="G29" s="47">
        <v>150.2</v>
      </c>
      <c r="H29" s="47">
        <v>128.2</v>
      </c>
      <c r="I29" s="47">
        <v>38.5</v>
      </c>
      <c r="J29" s="47">
        <v>17.7</v>
      </c>
      <c r="K29" s="47">
        <v>1.3</v>
      </c>
      <c r="L29" s="47">
        <v>12</v>
      </c>
      <c r="M29" s="47">
        <v>10</v>
      </c>
      <c r="N29" s="47">
        <v>823.1</v>
      </c>
      <c r="O29" s="36">
        <v>124</v>
      </c>
      <c r="R29" s="42">
        <f t="shared" si="0"/>
        <v>971.7151515151515</v>
      </c>
    </row>
    <row r="30" spans="1:18" ht="12" customHeight="1">
      <c r="A30" s="36">
        <v>2545</v>
      </c>
      <c r="B30" s="47">
        <v>75.2</v>
      </c>
      <c r="C30" s="47">
        <v>259.3</v>
      </c>
      <c r="D30" s="47">
        <v>104.4</v>
      </c>
      <c r="E30" s="47">
        <v>92.9</v>
      </c>
      <c r="F30" s="47">
        <v>193.6</v>
      </c>
      <c r="G30" s="47">
        <v>290.5</v>
      </c>
      <c r="H30" s="47">
        <v>100.9</v>
      </c>
      <c r="I30" s="47">
        <v>155.5</v>
      </c>
      <c r="J30" s="47">
        <v>69.2</v>
      </c>
      <c r="K30" s="47">
        <v>12</v>
      </c>
      <c r="L30" s="47">
        <v>0</v>
      </c>
      <c r="M30" s="47">
        <v>21.8</v>
      </c>
      <c r="N30" s="47">
        <v>1375.3</v>
      </c>
      <c r="O30" s="36">
        <v>173</v>
      </c>
      <c r="R30" s="42">
        <f t="shared" si="0"/>
        <v>971.7151515151515</v>
      </c>
    </row>
    <row r="31" spans="1:18" ht="12" customHeight="1">
      <c r="A31" s="36">
        <v>2546</v>
      </c>
      <c r="B31" s="47">
        <v>95.7</v>
      </c>
      <c r="C31" s="47">
        <v>41.9</v>
      </c>
      <c r="D31" s="47">
        <v>123.9</v>
      </c>
      <c r="E31" s="47">
        <v>192.6</v>
      </c>
      <c r="F31" s="47">
        <v>103.8</v>
      </c>
      <c r="G31" s="47">
        <v>194</v>
      </c>
      <c r="H31" s="47">
        <v>68.6</v>
      </c>
      <c r="I31" s="47">
        <v>3.2</v>
      </c>
      <c r="J31" s="47">
        <v>0</v>
      </c>
      <c r="K31" s="47">
        <v>17.5</v>
      </c>
      <c r="L31" s="47">
        <v>0</v>
      </c>
      <c r="M31" s="47">
        <v>0</v>
      </c>
      <c r="N31" s="47">
        <v>841.2</v>
      </c>
      <c r="O31" s="36">
        <v>111</v>
      </c>
      <c r="R31" s="42">
        <f t="shared" si="0"/>
        <v>971.7151515151515</v>
      </c>
    </row>
    <row r="32" spans="1:18" ht="12" customHeight="1">
      <c r="A32" s="36">
        <v>2547</v>
      </c>
      <c r="B32" s="47">
        <v>4.7</v>
      </c>
      <c r="C32" s="47">
        <v>243.4</v>
      </c>
      <c r="D32" s="47">
        <v>157.2</v>
      </c>
      <c r="E32" s="47">
        <v>34.1</v>
      </c>
      <c r="F32" s="47">
        <v>96.8</v>
      </c>
      <c r="G32" s="47">
        <v>102.4</v>
      </c>
      <c r="H32" s="47">
        <v>27.2</v>
      </c>
      <c r="I32" s="47">
        <v>14.6</v>
      </c>
      <c r="J32" s="47">
        <v>0</v>
      </c>
      <c r="K32" s="47">
        <v>0</v>
      </c>
      <c r="L32" s="47">
        <v>0</v>
      </c>
      <c r="M32" s="47">
        <v>15.1</v>
      </c>
      <c r="N32" s="47">
        <v>695.5</v>
      </c>
      <c r="O32" s="36">
        <v>103</v>
      </c>
      <c r="R32" s="42">
        <f t="shared" si="0"/>
        <v>971.7151515151515</v>
      </c>
    </row>
    <row r="33" spans="1:18" ht="12" customHeight="1">
      <c r="A33" s="36">
        <v>2548</v>
      </c>
      <c r="B33" s="47">
        <v>81.1</v>
      </c>
      <c r="C33" s="47">
        <v>192.2</v>
      </c>
      <c r="D33" s="47">
        <v>79.5</v>
      </c>
      <c r="E33" s="47">
        <v>102.9</v>
      </c>
      <c r="F33" s="47">
        <v>93.4</v>
      </c>
      <c r="G33" s="47">
        <v>301</v>
      </c>
      <c r="H33" s="47">
        <v>118.5</v>
      </c>
      <c r="I33" s="47">
        <v>82.8</v>
      </c>
      <c r="J33" s="47">
        <v>11.4</v>
      </c>
      <c r="K33" s="47">
        <v>0</v>
      </c>
      <c r="L33" s="47">
        <v>0</v>
      </c>
      <c r="M33" s="47">
        <v>4.4</v>
      </c>
      <c r="N33" s="47">
        <v>1067.2</v>
      </c>
      <c r="O33" s="36">
        <v>133</v>
      </c>
      <c r="R33" s="42">
        <f t="shared" si="0"/>
        <v>971.7151515151515</v>
      </c>
    </row>
    <row r="34" spans="1:18" ht="12" customHeight="1">
      <c r="A34" s="36">
        <v>2549</v>
      </c>
      <c r="B34" s="47">
        <v>133.9</v>
      </c>
      <c r="C34" s="47">
        <v>177</v>
      </c>
      <c r="D34" s="47">
        <v>123.5</v>
      </c>
      <c r="E34" s="47">
        <v>129.2</v>
      </c>
      <c r="F34" s="47">
        <v>106.7</v>
      </c>
      <c r="G34" s="47">
        <v>313.5</v>
      </c>
      <c r="H34" s="47">
        <v>147.5</v>
      </c>
      <c r="I34" s="47">
        <v>0</v>
      </c>
      <c r="J34" s="47">
        <v>4.3</v>
      </c>
      <c r="K34" s="47">
        <v>0</v>
      </c>
      <c r="L34" s="47">
        <v>0</v>
      </c>
      <c r="M34" s="47">
        <v>15.6</v>
      </c>
      <c r="N34" s="47">
        <v>1151.2</v>
      </c>
      <c r="O34" s="36">
        <v>128</v>
      </c>
      <c r="R34" s="42">
        <f t="shared" si="0"/>
        <v>971.7151515151515</v>
      </c>
    </row>
    <row r="35" spans="1:18" ht="12" customHeight="1">
      <c r="A35" s="36">
        <v>2550</v>
      </c>
      <c r="B35" s="47">
        <v>38.6</v>
      </c>
      <c r="C35" s="47">
        <v>291.9</v>
      </c>
      <c r="D35" s="47">
        <v>160.5</v>
      </c>
      <c r="E35" s="47">
        <v>86.8</v>
      </c>
      <c r="F35" s="47">
        <v>236.7</v>
      </c>
      <c r="G35" s="47">
        <v>198.3</v>
      </c>
      <c r="H35" s="47">
        <v>268.8</v>
      </c>
      <c r="I35" s="47">
        <v>8.7</v>
      </c>
      <c r="J35" s="47">
        <v>0.3</v>
      </c>
      <c r="K35" s="47">
        <v>19.5</v>
      </c>
      <c r="L35" s="47">
        <v>5.1</v>
      </c>
      <c r="M35" s="47">
        <v>1.2</v>
      </c>
      <c r="N35" s="47">
        <v>1316.4</v>
      </c>
      <c r="O35" s="36">
        <v>122</v>
      </c>
      <c r="R35" s="42">
        <f t="shared" si="0"/>
        <v>971.7151515151515</v>
      </c>
    </row>
    <row r="36" spans="1:18" ht="12" customHeight="1">
      <c r="A36" s="36">
        <v>2551</v>
      </c>
      <c r="B36" s="47">
        <v>116.5</v>
      </c>
      <c r="C36" s="47">
        <v>230.3</v>
      </c>
      <c r="D36" s="47">
        <v>93.1</v>
      </c>
      <c r="E36" s="47">
        <v>46.4</v>
      </c>
      <c r="F36" s="47">
        <v>115.2</v>
      </c>
      <c r="G36" s="47">
        <v>80.2</v>
      </c>
      <c r="H36" s="47">
        <v>197.2</v>
      </c>
      <c r="I36" s="47">
        <v>32.2</v>
      </c>
      <c r="J36" s="47">
        <v>19.9</v>
      </c>
      <c r="K36" s="47">
        <v>0</v>
      </c>
      <c r="L36" s="47">
        <v>0</v>
      </c>
      <c r="M36" s="47">
        <v>68.6</v>
      </c>
      <c r="N36" s="47">
        <v>999.6</v>
      </c>
      <c r="O36" s="36">
        <v>126</v>
      </c>
      <c r="R36" s="42">
        <f t="shared" si="0"/>
        <v>971.7151515151515</v>
      </c>
    </row>
    <row r="37" spans="1:18" ht="12" customHeight="1">
      <c r="A37" s="46">
        <v>2552</v>
      </c>
      <c r="B37" s="48">
        <v>72</v>
      </c>
      <c r="C37" s="48">
        <v>268.1</v>
      </c>
      <c r="D37" s="48">
        <v>281.5</v>
      </c>
      <c r="E37" s="48">
        <v>100.8</v>
      </c>
      <c r="F37" s="48">
        <v>105.8</v>
      </c>
      <c r="G37" s="48">
        <v>198</v>
      </c>
      <c r="H37" s="48">
        <v>269</v>
      </c>
      <c r="I37" s="48">
        <v>8.1</v>
      </c>
      <c r="J37" s="48">
        <v>8.7</v>
      </c>
      <c r="K37" s="48">
        <v>44.4</v>
      </c>
      <c r="L37" s="48">
        <v>0</v>
      </c>
      <c r="M37" s="48">
        <v>6.8</v>
      </c>
      <c r="N37" s="48">
        <v>1363.2</v>
      </c>
      <c r="O37" s="46">
        <v>142</v>
      </c>
      <c r="R37" s="42">
        <f t="shared" si="0"/>
        <v>971.7151515151515</v>
      </c>
    </row>
    <row r="38" spans="1:18" ht="12" customHeight="1">
      <c r="A38" s="36">
        <v>2553</v>
      </c>
      <c r="B38" s="47">
        <v>11.5</v>
      </c>
      <c r="C38" s="47">
        <v>75.1</v>
      </c>
      <c r="D38" s="47">
        <v>61.3</v>
      </c>
      <c r="E38" s="47">
        <v>145.8</v>
      </c>
      <c r="F38" s="47">
        <v>145.3</v>
      </c>
      <c r="G38" s="47">
        <v>255.6</v>
      </c>
      <c r="H38" s="47">
        <v>263.1</v>
      </c>
      <c r="I38" s="47">
        <v>1.4</v>
      </c>
      <c r="J38" s="47">
        <v>19.1</v>
      </c>
      <c r="K38" s="47">
        <v>7.2</v>
      </c>
      <c r="L38" s="47">
        <v>0.2</v>
      </c>
      <c r="M38" s="47">
        <v>187.1</v>
      </c>
      <c r="N38" s="47">
        <v>1172.7</v>
      </c>
      <c r="O38" s="36">
        <v>130</v>
      </c>
      <c r="R38" s="42">
        <f t="shared" si="0"/>
        <v>971.7151515151515</v>
      </c>
    </row>
    <row r="39" spans="1:18" ht="12" customHeight="1">
      <c r="A39" s="36">
        <v>2554</v>
      </c>
      <c r="B39" s="47">
        <v>166.1</v>
      </c>
      <c r="C39" s="47">
        <v>189.50000000000003</v>
      </c>
      <c r="D39" s="47">
        <v>147.00000000000003</v>
      </c>
      <c r="E39" s="47">
        <v>196.4</v>
      </c>
      <c r="F39" s="47">
        <v>202.60000000000002</v>
      </c>
      <c r="G39" s="47">
        <v>125.20000000000003</v>
      </c>
      <c r="H39" s="47">
        <v>78.7</v>
      </c>
      <c r="I39" s="47">
        <v>0</v>
      </c>
      <c r="J39" s="47">
        <v>0</v>
      </c>
      <c r="K39" s="47">
        <v>6.1000000000000005</v>
      </c>
      <c r="L39" s="47">
        <v>0</v>
      </c>
      <c r="M39" s="47">
        <v>69.3</v>
      </c>
      <c r="N39" s="47">
        <v>1180.8999999999999</v>
      </c>
      <c r="O39" s="36">
        <v>124</v>
      </c>
      <c r="R39" s="42">
        <f t="shared" si="0"/>
        <v>971.7151515151515</v>
      </c>
    </row>
    <row r="40" spans="1:18" ht="12" customHeight="1">
      <c r="A40" s="36">
        <v>2555</v>
      </c>
      <c r="B40" s="47">
        <v>35.900000000000006</v>
      </c>
      <c r="C40" s="47">
        <v>85.19999999999999</v>
      </c>
      <c r="D40" s="47">
        <v>72.40000000000002</v>
      </c>
      <c r="E40" s="47">
        <v>44.9</v>
      </c>
      <c r="F40" s="47">
        <v>86.90000000000002</v>
      </c>
      <c r="G40" s="47">
        <v>150.59999999999997</v>
      </c>
      <c r="H40" s="47">
        <v>48</v>
      </c>
      <c r="I40" s="47">
        <v>119.60000000000001</v>
      </c>
      <c r="J40" s="47">
        <v>0</v>
      </c>
      <c r="K40" s="47">
        <v>34</v>
      </c>
      <c r="L40" s="47">
        <v>1.7000000000000002</v>
      </c>
      <c r="M40" s="47">
        <v>26.3</v>
      </c>
      <c r="N40" s="47">
        <v>705.5</v>
      </c>
      <c r="O40" s="36">
        <v>116</v>
      </c>
      <c r="R40" s="42">
        <f t="shared" si="0"/>
        <v>971.7151515151515</v>
      </c>
    </row>
    <row r="41" spans="1:18" ht="12" customHeight="1">
      <c r="A41" s="36">
        <v>2556</v>
      </c>
      <c r="B41" s="47">
        <v>40.5</v>
      </c>
      <c r="C41" s="47">
        <v>50.4</v>
      </c>
      <c r="D41" s="47">
        <v>106.2</v>
      </c>
      <c r="E41" s="47">
        <v>140.7</v>
      </c>
      <c r="F41" s="47">
        <v>81.6</v>
      </c>
      <c r="G41" s="47">
        <v>239.70000000000002</v>
      </c>
      <c r="H41" s="47">
        <v>93.29999999999998</v>
      </c>
      <c r="I41" s="47">
        <v>19.5</v>
      </c>
      <c r="J41" s="47">
        <v>27.5</v>
      </c>
      <c r="K41" s="47">
        <v>0</v>
      </c>
      <c r="L41" s="47">
        <v>0</v>
      </c>
      <c r="M41" s="47">
        <v>0</v>
      </c>
      <c r="N41" s="47">
        <v>799.4</v>
      </c>
      <c r="O41" s="36">
        <v>107</v>
      </c>
      <c r="R41" s="42">
        <f t="shared" si="0"/>
        <v>971.7151515151515</v>
      </c>
    </row>
    <row r="42" spans="1:18" ht="12" customHeight="1">
      <c r="A42" s="36">
        <v>2557</v>
      </c>
      <c r="B42" s="47">
        <v>90.39999999999999</v>
      </c>
      <c r="C42" s="47">
        <v>76.7</v>
      </c>
      <c r="D42" s="47">
        <v>119.90000000000002</v>
      </c>
      <c r="E42" s="47">
        <v>87.8</v>
      </c>
      <c r="F42" s="47">
        <v>123.29999999999998</v>
      </c>
      <c r="G42" s="47">
        <v>165.10000000000002</v>
      </c>
      <c r="H42" s="47">
        <v>108.2</v>
      </c>
      <c r="I42" s="47">
        <v>22.1</v>
      </c>
      <c r="J42" s="47">
        <v>0.3</v>
      </c>
      <c r="K42" s="47">
        <v>57.4</v>
      </c>
      <c r="L42" s="47">
        <v>0</v>
      </c>
      <c r="M42" s="47">
        <v>13</v>
      </c>
      <c r="N42" s="47">
        <v>864.2</v>
      </c>
      <c r="O42" s="36">
        <v>109</v>
      </c>
      <c r="R42" s="42">
        <f t="shared" si="0"/>
        <v>971.7151515151515</v>
      </c>
    </row>
    <row r="43" spans="1:18" ht="12" customHeight="1">
      <c r="A43" s="36">
        <v>2558</v>
      </c>
      <c r="B43" s="47">
        <v>37.199999999999996</v>
      </c>
      <c r="C43" s="47">
        <v>66.20000000000002</v>
      </c>
      <c r="D43" s="47">
        <v>81.4</v>
      </c>
      <c r="E43" s="47">
        <v>136.10000000000002</v>
      </c>
      <c r="F43" s="47">
        <v>96.20000000000002</v>
      </c>
      <c r="G43" s="47">
        <v>139.2</v>
      </c>
      <c r="H43" s="47">
        <v>81.30000000000001</v>
      </c>
      <c r="I43" s="47">
        <v>54</v>
      </c>
      <c r="J43" s="47">
        <v>3.3</v>
      </c>
      <c r="K43" s="47">
        <v>94.10000000000001</v>
      </c>
      <c r="L43" s="47">
        <v>3.1</v>
      </c>
      <c r="M43" s="47">
        <v>0</v>
      </c>
      <c r="N43" s="47">
        <v>792.0999999999999</v>
      </c>
      <c r="O43" s="36">
        <v>93</v>
      </c>
      <c r="R43" s="42">
        <f t="shared" si="0"/>
        <v>971.7151515151515</v>
      </c>
    </row>
    <row r="44" spans="1:18" ht="12" customHeight="1">
      <c r="A44" s="36">
        <v>2559</v>
      </c>
      <c r="B44" s="47">
        <v>2.8</v>
      </c>
      <c r="C44" s="47">
        <v>28.6</v>
      </c>
      <c r="D44" s="47">
        <v>153.5</v>
      </c>
      <c r="E44" s="47">
        <v>174.2</v>
      </c>
      <c r="F44" s="47">
        <v>78.9</v>
      </c>
      <c r="G44" s="47">
        <v>175.5</v>
      </c>
      <c r="H44" s="47">
        <v>94.1</v>
      </c>
      <c r="I44" s="47">
        <v>77.9</v>
      </c>
      <c r="J44" s="47">
        <v>0</v>
      </c>
      <c r="K44" s="47">
        <v>37.1</v>
      </c>
      <c r="L44" s="47">
        <v>0</v>
      </c>
      <c r="M44" s="47">
        <v>0</v>
      </c>
      <c r="N44" s="47">
        <f aca="true" t="shared" si="1" ref="N44:N49">SUM(B44:M44)</f>
        <v>822.6</v>
      </c>
      <c r="O44" s="36">
        <f>'ตารางฝนP.64'!O30</f>
        <v>108</v>
      </c>
      <c r="R44" s="42">
        <f t="shared" si="0"/>
        <v>971.7151515151515</v>
      </c>
    </row>
    <row r="45" spans="1:18" ht="12" customHeight="1">
      <c r="A45" s="46">
        <v>2560</v>
      </c>
      <c r="B45" s="66">
        <v>48.4</v>
      </c>
      <c r="C45" s="66">
        <v>212.7</v>
      </c>
      <c r="D45" s="66">
        <v>68.3</v>
      </c>
      <c r="E45" s="66">
        <v>103</v>
      </c>
      <c r="F45" s="66">
        <v>122.5</v>
      </c>
      <c r="G45" s="66">
        <v>57.6</v>
      </c>
      <c r="H45" s="66">
        <v>193.4</v>
      </c>
      <c r="I45" s="66">
        <v>13.7</v>
      </c>
      <c r="J45" s="66">
        <v>1.2</v>
      </c>
      <c r="K45" s="66">
        <v>0</v>
      </c>
      <c r="L45" s="66">
        <v>0</v>
      </c>
      <c r="M45" s="66">
        <v>15.2</v>
      </c>
      <c r="N45" s="48">
        <f t="shared" si="1"/>
        <v>836.0000000000001</v>
      </c>
      <c r="O45" s="67">
        <f>'ตารางฝนP.64'!O31</f>
        <v>115</v>
      </c>
      <c r="R45" s="42">
        <f t="shared" si="0"/>
        <v>971.7151515151515</v>
      </c>
    </row>
    <row r="46" spans="1:18" ht="12" customHeight="1">
      <c r="A46" s="36">
        <v>2561</v>
      </c>
      <c r="B46" s="49">
        <v>53.9</v>
      </c>
      <c r="C46" s="49">
        <v>113.8</v>
      </c>
      <c r="D46" s="49">
        <v>191.1</v>
      </c>
      <c r="E46" s="49">
        <v>152.2</v>
      </c>
      <c r="F46" s="49">
        <v>37.3</v>
      </c>
      <c r="G46" s="49">
        <v>92.2</v>
      </c>
      <c r="H46" s="49">
        <v>86.7</v>
      </c>
      <c r="I46" s="49">
        <v>49.4</v>
      </c>
      <c r="J46" s="49">
        <v>6.5</v>
      </c>
      <c r="K46" s="49">
        <v>32.6</v>
      </c>
      <c r="L46" s="49">
        <v>0</v>
      </c>
      <c r="M46" s="49">
        <v>0</v>
      </c>
      <c r="N46" s="47">
        <f t="shared" si="1"/>
        <v>815.7</v>
      </c>
      <c r="O46" s="37">
        <f>'ตารางฝนP.64'!O32</f>
        <v>120</v>
      </c>
      <c r="R46" s="42">
        <f t="shared" si="0"/>
        <v>971.7151515151515</v>
      </c>
    </row>
    <row r="47" spans="1:18" ht="12" customHeight="1">
      <c r="A47" s="36">
        <v>2562</v>
      </c>
      <c r="B47" s="49">
        <v>6.4</v>
      </c>
      <c r="C47" s="49">
        <v>79.8</v>
      </c>
      <c r="D47" s="49">
        <v>91</v>
      </c>
      <c r="E47" s="49">
        <v>60.3</v>
      </c>
      <c r="F47" s="49">
        <v>280</v>
      </c>
      <c r="G47" s="49">
        <v>68</v>
      </c>
      <c r="H47" s="49">
        <v>62.3</v>
      </c>
      <c r="I47" s="49">
        <v>3.8</v>
      </c>
      <c r="J47" s="49">
        <v>0</v>
      </c>
      <c r="K47" s="49">
        <v>0</v>
      </c>
      <c r="L47" s="49">
        <v>0</v>
      </c>
      <c r="M47" s="49">
        <v>18.2</v>
      </c>
      <c r="N47" s="47">
        <f t="shared" si="1"/>
        <v>669.8</v>
      </c>
      <c r="O47" s="37">
        <f>'ตารางฝนP.64'!O33</f>
        <v>97</v>
      </c>
      <c r="R47" s="42">
        <f t="shared" si="0"/>
        <v>971.7151515151515</v>
      </c>
    </row>
    <row r="48" spans="1:18" ht="12" customHeight="1">
      <c r="A48" s="36">
        <v>2563</v>
      </c>
      <c r="B48" s="49">
        <v>27.9</v>
      </c>
      <c r="C48" s="49">
        <v>42.6</v>
      </c>
      <c r="D48" s="49">
        <v>80.4</v>
      </c>
      <c r="E48" s="49">
        <v>116.2</v>
      </c>
      <c r="F48" s="49">
        <v>124.5</v>
      </c>
      <c r="G48" s="49">
        <v>161.3</v>
      </c>
      <c r="H48" s="49">
        <v>95.8</v>
      </c>
      <c r="I48" s="49">
        <v>28.8</v>
      </c>
      <c r="J48" s="49">
        <v>0</v>
      </c>
      <c r="K48" s="49">
        <v>0</v>
      </c>
      <c r="L48" s="49">
        <v>6</v>
      </c>
      <c r="M48" s="49">
        <v>3.6</v>
      </c>
      <c r="N48" s="47">
        <f t="shared" si="1"/>
        <v>687.1</v>
      </c>
      <c r="O48" s="37">
        <f>'ตารางฝนP.64'!O34</f>
        <v>107</v>
      </c>
      <c r="R48" s="42">
        <f t="shared" si="0"/>
        <v>971.7151515151515</v>
      </c>
    </row>
    <row r="49" spans="1:18" ht="12" customHeight="1">
      <c r="A49" s="88">
        <v>2564</v>
      </c>
      <c r="B49" s="89">
        <v>166.40000000000003</v>
      </c>
      <c r="C49" s="89">
        <v>68.6</v>
      </c>
      <c r="D49" s="89">
        <v>32.7</v>
      </c>
      <c r="E49" s="89">
        <v>257.59999999999997</v>
      </c>
      <c r="F49" s="89">
        <v>77.39999999999999</v>
      </c>
      <c r="G49" s="89">
        <v>299.50000000000006</v>
      </c>
      <c r="H49" s="89">
        <v>87.3</v>
      </c>
      <c r="I49" s="89">
        <v>5.6</v>
      </c>
      <c r="J49" s="89">
        <v>0</v>
      </c>
      <c r="K49" s="89">
        <v>22.7</v>
      </c>
      <c r="L49" s="89">
        <v>9.600000000000001</v>
      </c>
      <c r="M49" s="89">
        <v>45.800000000000004</v>
      </c>
      <c r="N49" s="90">
        <f t="shared" si="1"/>
        <v>1073.2</v>
      </c>
      <c r="O49" s="91">
        <f>'ตารางฝนP.64'!O35</f>
        <v>142</v>
      </c>
      <c r="R49" s="42">
        <f t="shared" si="0"/>
        <v>971.7151515151515</v>
      </c>
    </row>
    <row r="50" spans="1:18" ht="12" customHeight="1">
      <c r="A50" s="36">
        <v>2565</v>
      </c>
      <c r="B50" s="49">
        <v>53.2</v>
      </c>
      <c r="C50" s="49">
        <v>221.7</v>
      </c>
      <c r="D50" s="49">
        <v>35.599999999999994</v>
      </c>
      <c r="E50" s="49">
        <v>116.80000000000001</v>
      </c>
      <c r="F50" s="49">
        <v>153.3</v>
      </c>
      <c r="G50" s="49">
        <v>324.79999999999995</v>
      </c>
      <c r="H50" s="49">
        <v>120.19999999999999</v>
      </c>
      <c r="I50" s="49">
        <v>21.9</v>
      </c>
      <c r="J50" s="49">
        <v>7</v>
      </c>
      <c r="K50" s="49">
        <v>0</v>
      </c>
      <c r="L50" s="49">
        <v>4.1</v>
      </c>
      <c r="M50" s="49">
        <v>2.1</v>
      </c>
      <c r="N50" s="47">
        <v>1060.6999999999998</v>
      </c>
      <c r="O50" s="37">
        <v>130</v>
      </c>
      <c r="R50" s="42">
        <f t="shared" si="0"/>
        <v>971.7151515151515</v>
      </c>
    </row>
    <row r="51" spans="1:18" ht="12" customHeight="1">
      <c r="A51" s="92">
        <v>2566</v>
      </c>
      <c r="B51" s="93">
        <v>33.7</v>
      </c>
      <c r="C51" s="93">
        <v>103.1</v>
      </c>
      <c r="D51" s="93">
        <v>53.400000000000006</v>
      </c>
      <c r="E51" s="93">
        <v>125.70000000000002</v>
      </c>
      <c r="F51" s="93">
        <v>82.5</v>
      </c>
      <c r="G51" s="93">
        <v>404</v>
      </c>
      <c r="H51" s="93">
        <v>187.00000000000003</v>
      </c>
      <c r="I51" s="93">
        <v>12.399999999999999</v>
      </c>
      <c r="J51" s="93"/>
      <c r="K51" s="93"/>
      <c r="L51" s="93"/>
      <c r="M51" s="93"/>
      <c r="N51" s="93">
        <v>1001.8000000000001</v>
      </c>
      <c r="O51" s="94">
        <v>118</v>
      </c>
      <c r="R51" s="42"/>
    </row>
    <row r="52" spans="1:18" ht="12" customHeight="1">
      <c r="A52" s="46">
        <v>2567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7"/>
      <c r="R52" s="42"/>
    </row>
    <row r="53" spans="1:18" ht="12" customHeight="1">
      <c r="A53" s="36">
        <v>2568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7"/>
      <c r="R53" s="42"/>
    </row>
    <row r="54" spans="1:18" ht="12" customHeight="1">
      <c r="A54" s="36">
        <v>2569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37"/>
      <c r="R54" s="42"/>
    </row>
    <row r="55" spans="1:15" ht="15" customHeight="1">
      <c r="A55" s="38" t="s">
        <v>17</v>
      </c>
      <c r="B55" s="39">
        <v>176</v>
      </c>
      <c r="C55" s="39">
        <v>291.9</v>
      </c>
      <c r="D55" s="39">
        <v>281.5</v>
      </c>
      <c r="E55" s="39">
        <v>257.59999999999997</v>
      </c>
      <c r="F55" s="39">
        <v>280</v>
      </c>
      <c r="G55" s="39">
        <v>355.3</v>
      </c>
      <c r="H55" s="39">
        <v>269</v>
      </c>
      <c r="I55" s="39">
        <v>155.5</v>
      </c>
      <c r="J55" s="39">
        <v>101.7</v>
      </c>
      <c r="K55" s="39">
        <v>94.10000000000001</v>
      </c>
      <c r="L55" s="39">
        <v>66</v>
      </c>
      <c r="M55" s="39">
        <v>187.1</v>
      </c>
      <c r="N55" s="39">
        <v>1375.3</v>
      </c>
      <c r="O55" s="45">
        <v>173</v>
      </c>
    </row>
    <row r="56" spans="1:15" ht="15" customHeight="1">
      <c r="A56" s="38" t="s">
        <v>20</v>
      </c>
      <c r="B56" s="39">
        <v>63.86060606060607</v>
      </c>
      <c r="C56" s="39">
        <v>150.60909090909095</v>
      </c>
      <c r="D56" s="39">
        <v>103.02121212121213</v>
      </c>
      <c r="E56" s="39">
        <v>113.91515151515152</v>
      </c>
      <c r="F56" s="39">
        <v>137.53636363636363</v>
      </c>
      <c r="G56" s="39">
        <v>192.18181818181822</v>
      </c>
      <c r="H56" s="39">
        <v>121.41818181818182</v>
      </c>
      <c r="I56" s="39">
        <v>31.08484848484849</v>
      </c>
      <c r="J56" s="39">
        <v>11.142424242424243</v>
      </c>
      <c r="K56" s="39">
        <v>12.475757575757576</v>
      </c>
      <c r="L56" s="39">
        <v>6.18181818181818</v>
      </c>
      <c r="M56" s="39">
        <v>28.28787878787879</v>
      </c>
      <c r="N56" s="39">
        <v>971.7151515151515</v>
      </c>
      <c r="O56" s="45">
        <v>121.63636363636364</v>
      </c>
    </row>
    <row r="57" spans="1:15" ht="15" customHeight="1">
      <c r="A57" s="40" t="s">
        <v>18</v>
      </c>
      <c r="B57" s="41">
        <v>0</v>
      </c>
      <c r="C57" s="41">
        <v>28.6</v>
      </c>
      <c r="D57" s="41">
        <v>32.7</v>
      </c>
      <c r="E57" s="41">
        <v>34.1</v>
      </c>
      <c r="F57" s="41">
        <v>37.3</v>
      </c>
      <c r="G57" s="41">
        <v>57.6</v>
      </c>
      <c r="H57" s="41">
        <v>27.2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646.3</v>
      </c>
      <c r="O57" s="53">
        <v>81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2008-07-09T04:45:43Z</cp:lastPrinted>
  <dcterms:created xsi:type="dcterms:W3CDTF">2008-02-06T03:22:38Z</dcterms:created>
  <dcterms:modified xsi:type="dcterms:W3CDTF">2023-12-22T07:38:42Z</dcterms:modified>
  <cp:category/>
  <cp:version/>
  <cp:contentType/>
  <cp:contentStatus/>
</cp:coreProperties>
</file>